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60" windowWidth="13935" windowHeight="9555"/>
  </bookViews>
  <sheets>
    <sheet name="ItemList" sheetId="2" r:id="rId1"/>
    <sheet name="ItemCreation" sheetId="5" r:id="rId2"/>
    <sheet name="IC重視作成方法" sheetId="7" r:id="rId3"/>
    <sheet name="アイテム作成" sheetId="8" r:id="rId4"/>
    <sheet name="HP計算機" sheetId="15" r:id="rId5"/>
  </sheets>
  <calcPr calcId="125725"/>
</workbook>
</file>

<file path=xl/calcChain.xml><?xml version="1.0" encoding="utf-8"?>
<calcChain xmlns="http://schemas.openxmlformats.org/spreadsheetml/2006/main">
  <c r="B3" i="15"/>
  <c r="C3" s="1"/>
  <c r="C2"/>
  <c r="H783" i="7" l="1"/>
  <c r="G783"/>
  <c r="F783"/>
  <c r="E783"/>
  <c r="D783"/>
  <c r="C783"/>
  <c r="B783"/>
  <c r="H782"/>
  <c r="G782"/>
  <c r="F782"/>
  <c r="E782"/>
  <c r="D782"/>
  <c r="C782"/>
  <c r="B782"/>
  <c r="H781"/>
  <c r="G781"/>
  <c r="F781"/>
  <c r="E781"/>
  <c r="D781"/>
  <c r="C781"/>
  <c r="B781"/>
  <c r="H780"/>
  <c r="G780"/>
  <c r="F780"/>
  <c r="E780"/>
  <c r="D780"/>
  <c r="C780"/>
  <c r="B780"/>
  <c r="H779"/>
  <c r="G779"/>
  <c r="F779"/>
  <c r="E779"/>
  <c r="D779"/>
  <c r="C779"/>
  <c r="B779"/>
  <c r="H778"/>
  <c r="G778"/>
  <c r="F778"/>
  <c r="E778"/>
  <c r="D778"/>
  <c r="C778"/>
  <c r="B778"/>
  <c r="H777"/>
  <c r="G777"/>
  <c r="F777"/>
  <c r="E777"/>
  <c r="D777"/>
  <c r="C777"/>
  <c r="B777"/>
  <c r="H776"/>
  <c r="G776"/>
  <c r="F776"/>
  <c r="E776"/>
  <c r="D776"/>
  <c r="C776"/>
  <c r="B776"/>
  <c r="H775"/>
  <c r="G775"/>
  <c r="F775"/>
  <c r="E775"/>
  <c r="D775"/>
  <c r="C775"/>
  <c r="B775"/>
  <c r="H774"/>
  <c r="G774"/>
  <c r="F774"/>
  <c r="E774"/>
  <c r="D774"/>
  <c r="C774"/>
  <c r="B774"/>
  <c r="H773"/>
  <c r="G773"/>
  <c r="F773"/>
  <c r="E773"/>
  <c r="D773"/>
  <c r="C773"/>
  <c r="B773"/>
  <c r="H772"/>
  <c r="G772"/>
  <c r="F772"/>
  <c r="E772"/>
  <c r="D772"/>
  <c r="C772"/>
  <c r="B772"/>
  <c r="H771"/>
  <c r="G771"/>
  <c r="F771"/>
  <c r="E771"/>
  <c r="D771"/>
  <c r="C771"/>
  <c r="B771"/>
  <c r="H770"/>
  <c r="G770"/>
  <c r="F770"/>
  <c r="E770"/>
  <c r="D770"/>
  <c r="C770"/>
  <c r="B770"/>
  <c r="H769"/>
  <c r="G769"/>
  <c r="F769"/>
  <c r="E769"/>
  <c r="D769"/>
  <c r="C769"/>
  <c r="B769"/>
  <c r="H768"/>
  <c r="G768"/>
  <c r="F768"/>
  <c r="E768"/>
  <c r="D768"/>
  <c r="C768"/>
  <c r="B768"/>
  <c r="H767"/>
  <c r="G767"/>
  <c r="F767"/>
  <c r="E767"/>
  <c r="D767"/>
  <c r="C767"/>
  <c r="B767"/>
  <c r="H766"/>
  <c r="G766"/>
  <c r="F766"/>
  <c r="E766"/>
  <c r="D766"/>
  <c r="C766"/>
  <c r="B766"/>
  <c r="H765"/>
  <c r="G765"/>
  <c r="F765"/>
  <c r="E765"/>
  <c r="D765"/>
  <c r="C765"/>
  <c r="B765"/>
  <c r="H764"/>
  <c r="G764"/>
  <c r="F764"/>
  <c r="E764"/>
  <c r="D764"/>
  <c r="C764"/>
  <c r="B764"/>
  <c r="H763"/>
  <c r="G763"/>
  <c r="F763"/>
  <c r="E763"/>
  <c r="D763"/>
  <c r="C763"/>
  <c r="B763"/>
  <c r="H762"/>
  <c r="G762"/>
  <c r="F762"/>
  <c r="E762"/>
  <c r="D762"/>
  <c r="C762"/>
  <c r="B762"/>
  <c r="H761"/>
  <c r="G761"/>
  <c r="F761"/>
  <c r="E761"/>
  <c r="D761"/>
  <c r="C761"/>
  <c r="B761"/>
  <c r="H760"/>
  <c r="G760"/>
  <c r="F760"/>
  <c r="E760"/>
  <c r="D760"/>
  <c r="C760"/>
  <c r="B760"/>
  <c r="H759"/>
  <c r="G759"/>
  <c r="F759"/>
  <c r="E759"/>
  <c r="D759"/>
  <c r="C759"/>
  <c r="B759"/>
  <c r="H758"/>
  <c r="G758"/>
  <c r="F758"/>
  <c r="E758"/>
  <c r="D758"/>
  <c r="C758"/>
  <c r="B758"/>
  <c r="H757"/>
  <c r="G757"/>
  <c r="F757"/>
  <c r="E757"/>
  <c r="D757"/>
  <c r="C757"/>
  <c r="B757"/>
  <c r="H756"/>
  <c r="G756"/>
  <c r="F756"/>
  <c r="E756"/>
  <c r="D756"/>
  <c r="C756"/>
  <c r="B756"/>
  <c r="H755"/>
  <c r="G755"/>
  <c r="F755"/>
  <c r="E755"/>
  <c r="D755"/>
  <c r="C755"/>
  <c r="B755"/>
  <c r="H754"/>
  <c r="G754"/>
  <c r="F754"/>
  <c r="E754"/>
  <c r="D754"/>
  <c r="C754"/>
  <c r="B754"/>
  <c r="H753"/>
  <c r="G753"/>
  <c r="F753"/>
  <c r="E753"/>
  <c r="D753"/>
  <c r="C753"/>
  <c r="B753"/>
  <c r="H752"/>
  <c r="G752"/>
  <c r="F752"/>
  <c r="E752"/>
  <c r="D752"/>
  <c r="C752"/>
  <c r="B752"/>
  <c r="H751"/>
  <c r="G751"/>
  <c r="F751"/>
  <c r="E751"/>
  <c r="D751"/>
  <c r="C751"/>
  <c r="B751"/>
  <c r="H750"/>
  <c r="G750"/>
  <c r="F750"/>
  <c r="E750"/>
  <c r="D750"/>
  <c r="C750"/>
  <c r="B750"/>
  <c r="H749"/>
  <c r="G749"/>
  <c r="F749"/>
  <c r="E749"/>
  <c r="D749"/>
  <c r="C749"/>
  <c r="B749"/>
  <c r="H748"/>
  <c r="G748"/>
  <c r="F748"/>
  <c r="E748"/>
  <c r="D748"/>
  <c r="C748"/>
  <c r="B748"/>
  <c r="H747"/>
  <c r="G747"/>
  <c r="F747"/>
  <c r="E747"/>
  <c r="D747"/>
  <c r="C747"/>
  <c r="B747"/>
  <c r="H746"/>
  <c r="G746"/>
  <c r="F746"/>
  <c r="E746"/>
  <c r="D746"/>
  <c r="C746"/>
  <c r="B746"/>
  <c r="H745"/>
  <c r="G745"/>
  <c r="F745"/>
  <c r="E745"/>
  <c r="D745"/>
  <c r="C745"/>
  <c r="B745"/>
  <c r="H744"/>
  <c r="G744"/>
  <c r="F744"/>
  <c r="E744"/>
  <c r="D744"/>
  <c r="C744"/>
  <c r="B744"/>
  <c r="H743"/>
  <c r="G743"/>
  <c r="F743"/>
  <c r="E743"/>
  <c r="D743"/>
  <c r="C743"/>
  <c r="B743"/>
  <c r="H742"/>
  <c r="G742"/>
  <c r="F742"/>
  <c r="E742"/>
  <c r="D742"/>
  <c r="C742"/>
  <c r="B742"/>
  <c r="H741"/>
  <c r="G741"/>
  <c r="F741"/>
  <c r="E741"/>
  <c r="D741"/>
  <c r="C741"/>
  <c r="B741"/>
  <c r="H740"/>
  <c r="G740"/>
  <c r="F740"/>
  <c r="E740"/>
  <c r="D740"/>
  <c r="C740"/>
  <c r="B740"/>
  <c r="H739"/>
  <c r="G739"/>
  <c r="F739"/>
  <c r="E739"/>
  <c r="D739"/>
  <c r="C739"/>
  <c r="B739"/>
  <c r="H738"/>
  <c r="G738"/>
  <c r="F738"/>
  <c r="E738"/>
  <c r="D738"/>
  <c r="C738"/>
  <c r="B738"/>
  <c r="H737"/>
  <c r="G737"/>
  <c r="F737"/>
  <c r="E737"/>
  <c r="D737"/>
  <c r="C737"/>
  <c r="B737"/>
  <c r="H736"/>
  <c r="G736"/>
  <c r="F736"/>
  <c r="E736"/>
  <c r="D736"/>
  <c r="C736"/>
  <c r="B736"/>
  <c r="H735"/>
  <c r="G735"/>
  <c r="F735"/>
  <c r="E735"/>
  <c r="D735"/>
  <c r="C735"/>
  <c r="B735"/>
  <c r="H734"/>
  <c r="G734"/>
  <c r="F734"/>
  <c r="E734"/>
  <c r="D734"/>
  <c r="C734"/>
  <c r="B734"/>
  <c r="H733"/>
  <c r="G733"/>
  <c r="F733"/>
  <c r="E733"/>
  <c r="D733"/>
  <c r="C733"/>
  <c r="B733"/>
  <c r="H732"/>
  <c r="G732"/>
  <c r="F732"/>
  <c r="E732"/>
  <c r="D732"/>
  <c r="C732"/>
  <c r="B732"/>
  <c r="H731"/>
  <c r="G731"/>
  <c r="F731"/>
  <c r="E731"/>
  <c r="D731"/>
  <c r="C731"/>
  <c r="B731"/>
  <c r="H730"/>
  <c r="G730"/>
  <c r="F730"/>
  <c r="E730"/>
  <c r="D730"/>
  <c r="C730"/>
  <c r="B730"/>
  <c r="H729"/>
  <c r="G729"/>
  <c r="F729"/>
  <c r="E729"/>
  <c r="D729"/>
  <c r="C729"/>
  <c r="B729"/>
  <c r="H728"/>
  <c r="G728"/>
  <c r="F728"/>
  <c r="E728"/>
  <c r="D728"/>
  <c r="C728"/>
  <c r="B728"/>
  <c r="H727"/>
  <c r="G727"/>
  <c r="F727"/>
  <c r="E727"/>
  <c r="D727"/>
  <c r="C727"/>
  <c r="B727"/>
  <c r="H726"/>
  <c r="G726"/>
  <c r="F726"/>
  <c r="E726"/>
  <c r="D726"/>
  <c r="C726"/>
  <c r="B726"/>
  <c r="H725"/>
  <c r="G725"/>
  <c r="F725"/>
  <c r="E725"/>
  <c r="D725"/>
  <c r="C725"/>
  <c r="B725"/>
  <c r="H724"/>
  <c r="G724"/>
  <c r="F724"/>
  <c r="E724"/>
  <c r="D724"/>
  <c r="C724"/>
  <c r="B724"/>
  <c r="H723"/>
  <c r="G723"/>
  <c r="F723"/>
  <c r="E723"/>
  <c r="D723"/>
  <c r="C723"/>
  <c r="B723"/>
  <c r="H722"/>
  <c r="G722"/>
  <c r="F722"/>
  <c r="E722"/>
  <c r="D722"/>
  <c r="C722"/>
  <c r="B722"/>
  <c r="H721"/>
  <c r="G721"/>
  <c r="F721"/>
  <c r="E721"/>
  <c r="D721"/>
  <c r="C721"/>
  <c r="B721"/>
  <c r="H720"/>
  <c r="G720"/>
  <c r="F720"/>
  <c r="E720"/>
  <c r="D720"/>
  <c r="C720"/>
  <c r="B720"/>
  <c r="H719"/>
  <c r="G719"/>
  <c r="F719"/>
  <c r="E719"/>
  <c r="D719"/>
  <c r="C719"/>
  <c r="B719"/>
  <c r="H718"/>
  <c r="G718"/>
  <c r="F718"/>
  <c r="E718"/>
  <c r="D718"/>
  <c r="C718"/>
  <c r="B718"/>
  <c r="H717"/>
  <c r="G717"/>
  <c r="F717"/>
  <c r="E717"/>
  <c r="D717"/>
  <c r="C717"/>
  <c r="B717"/>
  <c r="H716"/>
  <c r="G716"/>
  <c r="F716"/>
  <c r="E716"/>
  <c r="D716"/>
  <c r="C716"/>
  <c r="B716"/>
  <c r="H715"/>
  <c r="G715"/>
  <c r="F715"/>
  <c r="E715"/>
  <c r="D715"/>
  <c r="C715"/>
  <c r="B715"/>
  <c r="H714"/>
  <c r="G714"/>
  <c r="F714"/>
  <c r="E714"/>
  <c r="D714"/>
  <c r="C714"/>
  <c r="B714"/>
  <c r="H713"/>
  <c r="G713"/>
  <c r="F713"/>
  <c r="E713"/>
  <c r="D713"/>
  <c r="C713"/>
  <c r="B713"/>
  <c r="H712"/>
  <c r="G712"/>
  <c r="F712"/>
  <c r="E712"/>
  <c r="D712"/>
  <c r="C712"/>
  <c r="B712"/>
  <c r="H711"/>
  <c r="G711"/>
  <c r="F711"/>
  <c r="E711"/>
  <c r="D711"/>
  <c r="C711"/>
  <c r="B711"/>
  <c r="H710"/>
  <c r="G710"/>
  <c r="F710"/>
  <c r="E710"/>
  <c r="D710"/>
  <c r="C710"/>
  <c r="B710"/>
  <c r="H709"/>
  <c r="G709"/>
  <c r="F709"/>
  <c r="E709"/>
  <c r="D709"/>
  <c r="C709"/>
  <c r="B709"/>
  <c r="H708"/>
  <c r="G708"/>
  <c r="F708"/>
  <c r="E708"/>
  <c r="D708"/>
  <c r="C708"/>
  <c r="B708"/>
  <c r="H707"/>
  <c r="G707"/>
  <c r="F707"/>
  <c r="E707"/>
  <c r="D707"/>
  <c r="C707"/>
  <c r="B707"/>
  <c r="H706"/>
  <c r="G706"/>
  <c r="F706"/>
  <c r="E706"/>
  <c r="D706"/>
  <c r="C706"/>
  <c r="B706"/>
  <c r="H705"/>
  <c r="G705"/>
  <c r="F705"/>
  <c r="E705"/>
  <c r="D705"/>
  <c r="C705"/>
  <c r="B705"/>
  <c r="H704"/>
  <c r="G704"/>
  <c r="F704"/>
  <c r="E704"/>
  <c r="D704"/>
  <c r="C704"/>
  <c r="B704"/>
  <c r="H703"/>
  <c r="G703"/>
  <c r="F703"/>
  <c r="E703"/>
  <c r="D703"/>
  <c r="C703"/>
  <c r="B703"/>
  <c r="H702"/>
  <c r="G702"/>
  <c r="F702"/>
  <c r="E702"/>
  <c r="D702"/>
  <c r="C702"/>
  <c r="B702"/>
  <c r="H701"/>
  <c r="G701"/>
  <c r="F701"/>
  <c r="E701"/>
  <c r="D701"/>
  <c r="C701"/>
  <c r="B701"/>
  <c r="H700"/>
  <c r="G700"/>
  <c r="F700"/>
  <c r="E700"/>
  <c r="D700"/>
  <c r="C700"/>
  <c r="B700"/>
  <c r="H699"/>
  <c r="G699"/>
  <c r="F699"/>
  <c r="E699"/>
  <c r="D699"/>
  <c r="C699"/>
  <c r="B699"/>
  <c r="H698"/>
  <c r="G698"/>
  <c r="F698"/>
  <c r="E698"/>
  <c r="D698"/>
  <c r="C698"/>
  <c r="B698"/>
  <c r="H697"/>
  <c r="G697"/>
  <c r="F697"/>
  <c r="E697"/>
  <c r="D697"/>
  <c r="C697"/>
  <c r="B697"/>
  <c r="F696"/>
  <c r="E696"/>
  <c r="D696"/>
  <c r="C696"/>
  <c r="B696"/>
  <c r="H695"/>
  <c r="G695"/>
  <c r="F695"/>
  <c r="E695"/>
  <c r="D695"/>
  <c r="C695"/>
  <c r="B695"/>
  <c r="H694"/>
  <c r="G694"/>
  <c r="F694"/>
  <c r="E694"/>
  <c r="D694"/>
  <c r="C694"/>
  <c r="B694"/>
  <c r="H693"/>
  <c r="G693"/>
  <c r="F693"/>
  <c r="E693"/>
  <c r="D693"/>
  <c r="C693"/>
  <c r="B693"/>
  <c r="H692"/>
  <c r="G692"/>
  <c r="F692"/>
  <c r="E692"/>
  <c r="D692"/>
  <c r="C692"/>
  <c r="B692"/>
  <c r="H691"/>
  <c r="G691"/>
  <c r="F691"/>
  <c r="E691"/>
  <c r="D691"/>
  <c r="C691"/>
  <c r="B691"/>
  <c r="H690"/>
  <c r="G690"/>
  <c r="F690"/>
  <c r="E690"/>
  <c r="D690"/>
  <c r="C690"/>
  <c r="B690"/>
  <c r="H689"/>
  <c r="G689"/>
  <c r="F689"/>
  <c r="E689"/>
  <c r="D689"/>
  <c r="C689"/>
  <c r="B689"/>
  <c r="H688"/>
  <c r="G688"/>
  <c r="F688"/>
  <c r="E688"/>
  <c r="D688"/>
  <c r="C688"/>
  <c r="B688"/>
  <c r="H687"/>
  <c r="G687"/>
  <c r="F687"/>
  <c r="E687"/>
  <c r="D687"/>
  <c r="C687"/>
  <c r="B687"/>
  <c r="H686"/>
  <c r="G686"/>
  <c r="F686"/>
  <c r="E686"/>
  <c r="D686"/>
  <c r="C686"/>
  <c r="B686"/>
  <c r="H685"/>
  <c r="G685"/>
  <c r="F685"/>
  <c r="E685"/>
  <c r="D685"/>
  <c r="C685"/>
  <c r="B685"/>
  <c r="H684"/>
  <c r="G684"/>
  <c r="F684"/>
  <c r="E684"/>
  <c r="D684"/>
  <c r="C684"/>
  <c r="B684"/>
  <c r="H683"/>
  <c r="G683"/>
  <c r="F683"/>
  <c r="E683"/>
  <c r="D683"/>
  <c r="C683"/>
  <c r="B683"/>
  <c r="H682"/>
  <c r="G682"/>
  <c r="F682"/>
  <c r="E682"/>
  <c r="D682"/>
  <c r="C682"/>
  <c r="B682"/>
  <c r="H681"/>
  <c r="G681"/>
  <c r="F681"/>
  <c r="E681"/>
  <c r="D681"/>
  <c r="C681"/>
  <c r="B681"/>
  <c r="H680"/>
  <c r="G680"/>
  <c r="F680"/>
  <c r="E680"/>
  <c r="D680"/>
  <c r="C680"/>
  <c r="B680"/>
  <c r="H679"/>
  <c r="G679"/>
  <c r="F679"/>
  <c r="E679"/>
  <c r="D679"/>
  <c r="C679"/>
  <c r="B679"/>
  <c r="H678"/>
  <c r="G678"/>
  <c r="F678"/>
  <c r="E678"/>
  <c r="D678"/>
  <c r="C678"/>
  <c r="B678"/>
  <c r="H677"/>
  <c r="G677"/>
  <c r="F677"/>
  <c r="E677"/>
  <c r="D677"/>
  <c r="C677"/>
  <c r="B677"/>
  <c r="H676"/>
  <c r="G676"/>
  <c r="F676"/>
  <c r="E676"/>
  <c r="D676"/>
  <c r="C676"/>
  <c r="B676"/>
  <c r="H675"/>
  <c r="G675"/>
  <c r="F675"/>
  <c r="E675"/>
  <c r="D675"/>
  <c r="C675"/>
  <c r="B675"/>
  <c r="H674"/>
  <c r="G674"/>
  <c r="F674"/>
  <c r="E674"/>
  <c r="D674"/>
  <c r="C674"/>
  <c r="B674"/>
  <c r="H673"/>
  <c r="G673"/>
  <c r="F673"/>
  <c r="E673"/>
  <c r="D673"/>
  <c r="C673"/>
  <c r="B673"/>
  <c r="H672"/>
  <c r="G672"/>
  <c r="F672"/>
  <c r="E672"/>
  <c r="D672"/>
  <c r="C672"/>
  <c r="B672"/>
  <c r="H671"/>
  <c r="G671"/>
  <c r="F671"/>
  <c r="E671"/>
  <c r="D671"/>
  <c r="C671"/>
  <c r="B671"/>
  <c r="H670"/>
  <c r="G670"/>
  <c r="F670"/>
  <c r="E670"/>
  <c r="D670"/>
  <c r="C670"/>
  <c r="B670"/>
  <c r="H669"/>
  <c r="G669"/>
  <c r="F669"/>
  <c r="E669"/>
  <c r="D669"/>
  <c r="C669"/>
  <c r="B669"/>
  <c r="H668"/>
  <c r="G668"/>
  <c r="F668"/>
  <c r="E668"/>
  <c r="D668"/>
  <c r="C668"/>
  <c r="B668"/>
  <c r="H667"/>
  <c r="G667"/>
  <c r="F667"/>
  <c r="E667"/>
  <c r="D667"/>
  <c r="C667"/>
  <c r="B667"/>
  <c r="H666"/>
  <c r="G666"/>
  <c r="F666"/>
  <c r="E666"/>
  <c r="D666"/>
  <c r="C666"/>
  <c r="B666"/>
  <c r="H665"/>
  <c r="G665"/>
  <c r="F665"/>
  <c r="E665"/>
  <c r="D665"/>
  <c r="C665"/>
  <c r="B665"/>
  <c r="H664"/>
  <c r="G664"/>
  <c r="F664"/>
  <c r="E664"/>
  <c r="D664"/>
  <c r="C664"/>
  <c r="B664"/>
  <c r="H663"/>
  <c r="G663"/>
  <c r="F663"/>
  <c r="E663"/>
  <c r="D663"/>
  <c r="C663"/>
  <c r="B663"/>
  <c r="H662"/>
  <c r="G662"/>
  <c r="F662"/>
  <c r="E662"/>
  <c r="D662"/>
  <c r="C662"/>
  <c r="B662"/>
  <c r="H661"/>
  <c r="G661"/>
  <c r="F661"/>
  <c r="E661"/>
  <c r="D661"/>
  <c r="C661"/>
  <c r="B661"/>
  <c r="H660"/>
  <c r="G660"/>
  <c r="F660"/>
  <c r="E660"/>
  <c r="D660"/>
  <c r="C660"/>
  <c r="B660"/>
  <c r="H659"/>
  <c r="G659"/>
  <c r="F659"/>
  <c r="E659"/>
  <c r="D659"/>
  <c r="C659"/>
  <c r="B659"/>
  <c r="H658"/>
  <c r="G658"/>
  <c r="F658"/>
  <c r="E658"/>
  <c r="D658"/>
  <c r="C658"/>
  <c r="B658"/>
  <c r="H657"/>
  <c r="G657"/>
  <c r="F657"/>
  <c r="E657"/>
  <c r="D657"/>
  <c r="C657"/>
  <c r="B657"/>
  <c r="H656"/>
  <c r="G656"/>
  <c r="F656"/>
  <c r="E656"/>
  <c r="D656"/>
  <c r="C656"/>
  <c r="B656"/>
  <c r="H655"/>
  <c r="G655"/>
  <c r="F655"/>
  <c r="E655"/>
  <c r="D655"/>
  <c r="C655"/>
  <c r="B655"/>
  <c r="H654"/>
  <c r="G654"/>
  <c r="F654"/>
  <c r="E654"/>
  <c r="D654"/>
  <c r="C654"/>
  <c r="B654"/>
  <c r="H653"/>
  <c r="G653"/>
  <c r="F653"/>
  <c r="E653"/>
  <c r="D653"/>
  <c r="C653"/>
  <c r="B653"/>
  <c r="H652"/>
  <c r="G652"/>
  <c r="F652"/>
  <c r="E652"/>
  <c r="D652"/>
  <c r="C652"/>
  <c r="B652"/>
  <c r="H651"/>
  <c r="G651"/>
  <c r="F651"/>
  <c r="E651"/>
  <c r="D651"/>
  <c r="C651"/>
  <c r="B651"/>
  <c r="H650"/>
  <c r="G650"/>
  <c r="F650"/>
  <c r="E650"/>
  <c r="D650"/>
  <c r="C650"/>
  <c r="B650"/>
  <c r="H649"/>
  <c r="G649"/>
  <c r="F649"/>
  <c r="E649"/>
  <c r="D649"/>
  <c r="C649"/>
  <c r="B649"/>
  <c r="H648"/>
  <c r="G648"/>
  <c r="F648"/>
  <c r="E648"/>
  <c r="D648"/>
  <c r="C648"/>
  <c r="B648"/>
  <c r="H647"/>
  <c r="G647"/>
  <c r="F647"/>
  <c r="E647"/>
  <c r="D647"/>
  <c r="C647"/>
  <c r="B647"/>
  <c r="H646"/>
  <c r="G646"/>
  <c r="F646"/>
  <c r="E646"/>
  <c r="D646"/>
  <c r="C646"/>
  <c r="B646"/>
  <c r="H645"/>
  <c r="G645"/>
  <c r="F645"/>
  <c r="E645"/>
  <c r="D645"/>
  <c r="C645"/>
  <c r="B645"/>
  <c r="H644"/>
  <c r="G644"/>
  <c r="F644"/>
  <c r="E644"/>
  <c r="D644"/>
  <c r="C644"/>
  <c r="B644"/>
  <c r="H643"/>
  <c r="G643"/>
  <c r="F643"/>
  <c r="E643"/>
  <c r="D643"/>
  <c r="C643"/>
  <c r="B643"/>
  <c r="H642"/>
  <c r="G642"/>
  <c r="F642"/>
  <c r="E642"/>
  <c r="D642"/>
  <c r="C642"/>
  <c r="B642"/>
  <c r="H641"/>
  <c r="G641"/>
  <c r="F641"/>
  <c r="E641"/>
  <c r="D641"/>
  <c r="C641"/>
  <c r="B641"/>
  <c r="H640"/>
  <c r="G640"/>
  <c r="F640"/>
  <c r="E640"/>
  <c r="D640"/>
  <c r="C640"/>
  <c r="B640"/>
  <c r="H639"/>
  <c r="G639"/>
  <c r="F639"/>
  <c r="E639"/>
  <c r="D639"/>
  <c r="C639"/>
  <c r="B639"/>
  <c r="H638"/>
  <c r="G638"/>
  <c r="F638"/>
  <c r="E638"/>
  <c r="D638"/>
  <c r="C638"/>
  <c r="B638"/>
  <c r="H637"/>
  <c r="G637"/>
  <c r="F637"/>
  <c r="E637"/>
  <c r="D637"/>
  <c r="C637"/>
  <c r="B637"/>
  <c r="F636"/>
  <c r="E636"/>
  <c r="D636"/>
  <c r="C636"/>
  <c r="B636"/>
  <c r="D635"/>
  <c r="C635"/>
  <c r="B635"/>
  <c r="D634"/>
  <c r="C634"/>
  <c r="B634"/>
  <c r="F633"/>
  <c r="E633"/>
  <c r="D633"/>
  <c r="C633"/>
  <c r="B633"/>
  <c r="F632"/>
  <c r="E632"/>
  <c r="D632"/>
  <c r="C632"/>
  <c r="B632"/>
  <c r="F631"/>
  <c r="E631"/>
  <c r="D631"/>
  <c r="C631"/>
  <c r="B631"/>
  <c r="F630"/>
  <c r="E630"/>
  <c r="D630"/>
  <c r="C630"/>
  <c r="B630"/>
  <c r="F629"/>
  <c r="E629"/>
  <c r="D629"/>
  <c r="C629"/>
  <c r="B629"/>
  <c r="F628"/>
  <c r="E628"/>
  <c r="D628"/>
  <c r="C628"/>
  <c r="B628"/>
  <c r="F627"/>
  <c r="E627"/>
  <c r="D627"/>
  <c r="C627"/>
  <c r="B627"/>
  <c r="F626"/>
  <c r="E626"/>
  <c r="D626"/>
  <c r="C626"/>
  <c r="B626"/>
  <c r="H625"/>
  <c r="G625"/>
  <c r="F625"/>
  <c r="E625"/>
  <c r="D625"/>
  <c r="C625"/>
  <c r="B625"/>
  <c r="H624"/>
  <c r="G624"/>
  <c r="F624"/>
  <c r="E624"/>
  <c r="D624"/>
  <c r="C624"/>
  <c r="B624"/>
  <c r="H623"/>
  <c r="G623"/>
  <c r="F623"/>
  <c r="E623"/>
  <c r="D623"/>
  <c r="C623"/>
  <c r="B623"/>
  <c r="H622"/>
  <c r="G622"/>
  <c r="F622"/>
  <c r="E622"/>
  <c r="D622"/>
  <c r="C622"/>
  <c r="B622"/>
  <c r="H621"/>
  <c r="G621"/>
  <c r="F621"/>
  <c r="E621"/>
  <c r="D621"/>
  <c r="C621"/>
  <c r="B621"/>
  <c r="F620"/>
  <c r="E620"/>
  <c r="D620"/>
  <c r="C620"/>
  <c r="B620"/>
  <c r="F619"/>
  <c r="E619"/>
  <c r="D619"/>
  <c r="C619"/>
  <c r="B619"/>
  <c r="H618"/>
  <c r="G618"/>
  <c r="F618"/>
  <c r="E618"/>
  <c r="D618"/>
  <c r="C618"/>
  <c r="B618"/>
  <c r="H617"/>
  <c r="G617"/>
  <c r="F617"/>
  <c r="E617"/>
  <c r="D617"/>
  <c r="C617"/>
  <c r="B617"/>
  <c r="H616"/>
  <c r="G616"/>
  <c r="F616"/>
  <c r="E616"/>
  <c r="D616"/>
  <c r="C616"/>
  <c r="B616"/>
  <c r="H615"/>
  <c r="G615"/>
  <c r="F615"/>
  <c r="E615"/>
  <c r="D615"/>
  <c r="C615"/>
  <c r="B615"/>
  <c r="F614"/>
  <c r="E614"/>
  <c r="D614"/>
  <c r="C614"/>
  <c r="B614"/>
  <c r="F613"/>
  <c r="E613"/>
  <c r="D613"/>
  <c r="C613"/>
  <c r="B613"/>
  <c r="F612"/>
  <c r="E612"/>
  <c r="D612"/>
  <c r="C612"/>
  <c r="B612"/>
  <c r="H611"/>
  <c r="G611"/>
  <c r="F611"/>
  <c r="E611"/>
  <c r="D611"/>
  <c r="C611"/>
  <c r="B611"/>
  <c r="H610"/>
  <c r="G610"/>
  <c r="F610"/>
  <c r="E610"/>
  <c r="D610"/>
  <c r="C610"/>
  <c r="B610"/>
  <c r="H609"/>
  <c r="G609"/>
  <c r="F609"/>
  <c r="E609"/>
  <c r="D609"/>
  <c r="C609"/>
  <c r="B609"/>
  <c r="F608"/>
  <c r="E608"/>
  <c r="D608"/>
  <c r="C608"/>
  <c r="B608"/>
  <c r="H607"/>
  <c r="G607"/>
  <c r="F607"/>
  <c r="E607"/>
  <c r="D607"/>
  <c r="C607"/>
  <c r="B607"/>
  <c r="F606"/>
  <c r="E606"/>
  <c r="D606"/>
  <c r="C606"/>
  <c r="B606"/>
  <c r="H605"/>
  <c r="G605"/>
  <c r="F605"/>
  <c r="E605"/>
  <c r="D605"/>
  <c r="C605"/>
  <c r="B605"/>
  <c r="F604"/>
  <c r="E604"/>
  <c r="D604"/>
  <c r="C604"/>
  <c r="B604"/>
  <c r="F603"/>
  <c r="E603"/>
  <c r="D603"/>
  <c r="C603"/>
  <c r="B603"/>
  <c r="H602"/>
  <c r="G602"/>
  <c r="F602"/>
  <c r="E602"/>
  <c r="D602"/>
  <c r="C602"/>
  <c r="B602"/>
  <c r="H601"/>
  <c r="G601"/>
  <c r="F601"/>
  <c r="E601"/>
  <c r="D601"/>
  <c r="C601"/>
  <c r="B601"/>
  <c r="H600"/>
  <c r="G600"/>
  <c r="F600"/>
  <c r="E600"/>
  <c r="D600"/>
  <c r="C600"/>
  <c r="B600"/>
  <c r="H599"/>
  <c r="G599"/>
  <c r="F599"/>
  <c r="E599"/>
  <c r="D599"/>
  <c r="C599"/>
  <c r="B599"/>
  <c r="F598"/>
  <c r="E598"/>
  <c r="D598"/>
  <c r="C598"/>
  <c r="B598"/>
  <c r="H597"/>
  <c r="G597"/>
  <c r="F597"/>
  <c r="E597"/>
  <c r="D597"/>
  <c r="C597"/>
  <c r="B597"/>
  <c r="H596"/>
  <c r="G596"/>
  <c r="F596"/>
  <c r="E596"/>
  <c r="D596"/>
  <c r="C596"/>
  <c r="B596"/>
  <c r="F595"/>
  <c r="E595"/>
  <c r="D595"/>
  <c r="C595"/>
  <c r="B595"/>
  <c r="F594"/>
  <c r="E594"/>
  <c r="D594"/>
  <c r="C594"/>
  <c r="B594"/>
  <c r="H593"/>
  <c r="G593"/>
  <c r="F593"/>
  <c r="E593"/>
  <c r="D593"/>
  <c r="C593"/>
  <c r="B593"/>
  <c r="H592"/>
  <c r="G592"/>
  <c r="F592"/>
  <c r="E592"/>
  <c r="D592"/>
  <c r="C592"/>
  <c r="B592"/>
  <c r="F591"/>
  <c r="E591"/>
  <c r="D591"/>
  <c r="C591"/>
  <c r="B591"/>
  <c r="D590"/>
  <c r="C590"/>
  <c r="B590"/>
  <c r="F589"/>
  <c r="E589"/>
  <c r="D589"/>
  <c r="C589"/>
  <c r="B589"/>
  <c r="H588"/>
  <c r="G588"/>
  <c r="F588"/>
  <c r="E588"/>
  <c r="D588"/>
  <c r="C588"/>
  <c r="B588"/>
  <c r="F587"/>
  <c r="E587"/>
  <c r="D587"/>
  <c r="C587"/>
  <c r="B587"/>
  <c r="H586"/>
  <c r="G586"/>
  <c r="F586"/>
  <c r="E586"/>
  <c r="D586"/>
  <c r="C586"/>
  <c r="B586"/>
  <c r="F585"/>
  <c r="E585"/>
  <c r="D585"/>
  <c r="C585"/>
  <c r="B585"/>
  <c r="H584"/>
  <c r="G584"/>
  <c r="F584"/>
  <c r="E584"/>
  <c r="D584"/>
  <c r="C584"/>
  <c r="B584"/>
  <c r="F583"/>
  <c r="E583"/>
  <c r="D583"/>
  <c r="C583"/>
  <c r="B583"/>
  <c r="F582"/>
  <c r="E582"/>
  <c r="D582"/>
  <c r="C582"/>
  <c r="B582"/>
  <c r="F581"/>
  <c r="E581"/>
  <c r="D581"/>
  <c r="C581"/>
  <c r="B581"/>
  <c r="H580"/>
  <c r="G580"/>
  <c r="F580"/>
  <c r="E580"/>
  <c r="D580"/>
  <c r="C580"/>
  <c r="B580"/>
  <c r="F579"/>
  <c r="E579"/>
  <c r="D579"/>
  <c r="C579"/>
  <c r="B579"/>
  <c r="F578"/>
  <c r="E578"/>
  <c r="D578"/>
  <c r="C578"/>
  <c r="B578"/>
  <c r="F577"/>
  <c r="E577"/>
  <c r="D577"/>
  <c r="C577"/>
  <c r="B577"/>
  <c r="F576"/>
  <c r="E576"/>
  <c r="D576"/>
  <c r="C576"/>
  <c r="B576"/>
  <c r="F575"/>
  <c r="E575"/>
  <c r="D575"/>
  <c r="C575"/>
  <c r="B575"/>
  <c r="F574"/>
  <c r="E574"/>
  <c r="D574"/>
  <c r="C574"/>
  <c r="B574"/>
  <c r="F573"/>
  <c r="E573"/>
  <c r="D573"/>
  <c r="C573"/>
  <c r="B573"/>
  <c r="H572"/>
  <c r="G572"/>
  <c r="F572"/>
  <c r="E572"/>
  <c r="D572"/>
  <c r="C572"/>
  <c r="B572"/>
  <c r="H571"/>
  <c r="G571"/>
  <c r="F571"/>
  <c r="E571"/>
  <c r="D571"/>
  <c r="C571"/>
  <c r="B571"/>
  <c r="F570"/>
  <c r="E570"/>
  <c r="D570"/>
  <c r="C570"/>
  <c r="B570"/>
  <c r="F569"/>
  <c r="E569"/>
  <c r="D569"/>
  <c r="C569"/>
  <c r="B569"/>
  <c r="F568"/>
  <c r="E568"/>
  <c r="D568"/>
  <c r="C568"/>
  <c r="B568"/>
  <c r="F567"/>
  <c r="E567"/>
  <c r="D567"/>
  <c r="C567"/>
  <c r="B567"/>
  <c r="F566"/>
  <c r="E566"/>
  <c r="D566"/>
  <c r="C566"/>
  <c r="B566"/>
  <c r="D565"/>
  <c r="C565"/>
  <c r="B565"/>
  <c r="F564"/>
  <c r="E564"/>
  <c r="D564"/>
  <c r="C564"/>
  <c r="B564"/>
  <c r="H563"/>
  <c r="G563"/>
  <c r="F563"/>
  <c r="E563"/>
  <c r="D563"/>
  <c r="C563"/>
  <c r="B563"/>
  <c r="F562"/>
  <c r="E562"/>
  <c r="D562"/>
  <c r="C562"/>
  <c r="B562"/>
  <c r="H561"/>
  <c r="G561"/>
  <c r="F561"/>
  <c r="E561"/>
  <c r="D561"/>
  <c r="C561"/>
  <c r="B561"/>
  <c r="H560"/>
  <c r="G560"/>
  <c r="F560"/>
  <c r="E560"/>
  <c r="D560"/>
  <c r="C560"/>
  <c r="B560"/>
  <c r="H559"/>
  <c r="G559"/>
  <c r="F559"/>
  <c r="E559"/>
  <c r="D559"/>
  <c r="C559"/>
  <c r="B559"/>
  <c r="F558"/>
  <c r="E558"/>
  <c r="D558"/>
  <c r="C558"/>
  <c r="B558"/>
  <c r="F557"/>
  <c r="E557"/>
  <c r="D557"/>
  <c r="C557"/>
  <c r="B557"/>
  <c r="D556"/>
  <c r="C556"/>
  <c r="B556"/>
  <c r="F555"/>
  <c r="E555"/>
  <c r="D555"/>
  <c r="C555"/>
  <c r="B555"/>
  <c r="D554"/>
  <c r="C554"/>
  <c r="B554"/>
  <c r="F553"/>
  <c r="E553"/>
  <c r="D553"/>
  <c r="C553"/>
  <c r="B553"/>
  <c r="H552"/>
  <c r="G552"/>
  <c r="F552"/>
  <c r="E552"/>
  <c r="D552"/>
  <c r="C552"/>
  <c r="B552"/>
  <c r="H551"/>
  <c r="G551"/>
  <c r="F551"/>
  <c r="E551"/>
  <c r="D551"/>
  <c r="C551"/>
  <c r="B551"/>
  <c r="F550"/>
  <c r="E550"/>
  <c r="D550"/>
  <c r="C550"/>
  <c r="B550"/>
  <c r="H549"/>
  <c r="G549"/>
  <c r="F549"/>
  <c r="E549"/>
  <c r="D549"/>
  <c r="C549"/>
  <c r="B549"/>
  <c r="F548"/>
  <c r="E548"/>
  <c r="D548"/>
  <c r="C548"/>
  <c r="B548"/>
  <c r="H547"/>
  <c r="G547"/>
  <c r="F547"/>
  <c r="E547"/>
  <c r="D547"/>
  <c r="C547"/>
  <c r="B547"/>
  <c r="H546"/>
  <c r="G546"/>
  <c r="F546"/>
  <c r="E546"/>
  <c r="D546"/>
  <c r="C546"/>
  <c r="B546"/>
  <c r="H545"/>
  <c r="G545"/>
  <c r="F545"/>
  <c r="E545"/>
  <c r="D545"/>
  <c r="C545"/>
  <c r="B545"/>
  <c r="H544"/>
  <c r="G544"/>
  <c r="F544"/>
  <c r="E544"/>
  <c r="D544"/>
  <c r="C544"/>
  <c r="B544"/>
  <c r="F543"/>
  <c r="E543"/>
  <c r="D543"/>
  <c r="C543"/>
  <c r="B543"/>
  <c r="D542"/>
  <c r="C542"/>
  <c r="B542"/>
  <c r="F541"/>
  <c r="E541"/>
  <c r="D541"/>
  <c r="C541"/>
  <c r="B541"/>
  <c r="F540"/>
  <c r="E540"/>
  <c r="D540"/>
  <c r="C540"/>
  <c r="B540"/>
  <c r="F539"/>
  <c r="E539"/>
  <c r="D539"/>
  <c r="C539"/>
  <c r="B539"/>
  <c r="F538"/>
  <c r="E538"/>
  <c r="D538"/>
  <c r="C538"/>
  <c r="B538"/>
  <c r="F537"/>
  <c r="E537"/>
  <c r="D537"/>
  <c r="C537"/>
  <c r="B537"/>
  <c r="F536"/>
  <c r="E536"/>
  <c r="D536"/>
  <c r="C536"/>
  <c r="B536"/>
  <c r="F535"/>
  <c r="E535"/>
  <c r="D535"/>
  <c r="C535"/>
  <c r="B535"/>
  <c r="F534"/>
  <c r="E534"/>
  <c r="D534"/>
  <c r="C534"/>
  <c r="B534"/>
  <c r="H533"/>
  <c r="G533"/>
  <c r="F533"/>
  <c r="E533"/>
  <c r="D533"/>
  <c r="C533"/>
  <c r="B533"/>
  <c r="H532"/>
  <c r="G532"/>
  <c r="F532"/>
  <c r="E532"/>
  <c r="D532"/>
  <c r="C532"/>
  <c r="B532"/>
  <c r="H531"/>
  <c r="G531"/>
  <c r="F531"/>
  <c r="E531"/>
  <c r="D531"/>
  <c r="C531"/>
  <c r="B531"/>
  <c r="F530"/>
  <c r="E530"/>
  <c r="D530"/>
  <c r="C530"/>
  <c r="B530"/>
  <c r="H529"/>
  <c r="G529"/>
  <c r="F529"/>
  <c r="E529"/>
  <c r="D529"/>
  <c r="C529"/>
  <c r="B529"/>
  <c r="F528"/>
  <c r="E528"/>
  <c r="D528"/>
  <c r="C528"/>
  <c r="B528"/>
  <c r="H527"/>
  <c r="G527"/>
  <c r="F527"/>
  <c r="E527"/>
  <c r="D527"/>
  <c r="C527"/>
  <c r="B527"/>
  <c r="D526"/>
  <c r="C526"/>
  <c r="B526"/>
  <c r="F525"/>
  <c r="E525"/>
  <c r="D525"/>
  <c r="C525"/>
  <c r="B525"/>
  <c r="H524"/>
  <c r="G524"/>
  <c r="F524"/>
  <c r="E524"/>
  <c r="D524"/>
  <c r="C524"/>
  <c r="B524"/>
  <c r="H523"/>
  <c r="G523"/>
  <c r="F523"/>
  <c r="E523"/>
  <c r="D523"/>
  <c r="C523"/>
  <c r="B523"/>
  <c r="H522"/>
  <c r="G522"/>
  <c r="F522"/>
  <c r="E522"/>
  <c r="D522"/>
  <c r="C522"/>
  <c r="B522"/>
  <c r="H521"/>
  <c r="G521"/>
  <c r="F521"/>
  <c r="E521"/>
  <c r="D521"/>
  <c r="C521"/>
  <c r="B521"/>
  <c r="H520"/>
  <c r="G520"/>
  <c r="F520"/>
  <c r="E520"/>
  <c r="D520"/>
  <c r="C520"/>
  <c r="B520"/>
  <c r="H519"/>
  <c r="G519"/>
  <c r="F519"/>
  <c r="E519"/>
  <c r="D519"/>
  <c r="C519"/>
  <c r="B519"/>
  <c r="H518"/>
  <c r="G518"/>
  <c r="F518"/>
  <c r="E518"/>
  <c r="D518"/>
  <c r="C518"/>
  <c r="B518"/>
  <c r="H517"/>
  <c r="G517"/>
  <c r="F517"/>
  <c r="E517"/>
  <c r="D517"/>
  <c r="C517"/>
  <c r="B517"/>
  <c r="F516"/>
  <c r="E516"/>
  <c r="D516"/>
  <c r="C516"/>
  <c r="B516"/>
  <c r="H515"/>
  <c r="G515"/>
  <c r="F515"/>
  <c r="E515"/>
  <c r="D515"/>
  <c r="C515"/>
  <c r="B515"/>
  <c r="H514"/>
  <c r="G514"/>
  <c r="F514"/>
  <c r="E514"/>
  <c r="D514"/>
  <c r="C514"/>
  <c r="B514"/>
  <c r="F513"/>
  <c r="E513"/>
  <c r="D513"/>
  <c r="C513"/>
  <c r="B513"/>
  <c r="F512"/>
  <c r="E512"/>
  <c r="D512"/>
  <c r="C512"/>
  <c r="B512"/>
  <c r="H511"/>
  <c r="G511"/>
  <c r="F511"/>
  <c r="E511"/>
  <c r="D511"/>
  <c r="C511"/>
  <c r="B511"/>
  <c r="H510"/>
  <c r="G510"/>
  <c r="F510"/>
  <c r="E510"/>
  <c r="D510"/>
  <c r="C510"/>
  <c r="B510"/>
  <c r="D509"/>
  <c r="C509"/>
  <c r="B509"/>
  <c r="F508"/>
  <c r="E508"/>
  <c r="D508"/>
  <c r="C508"/>
  <c r="B508"/>
  <c r="H507"/>
  <c r="G507"/>
  <c r="F507"/>
  <c r="E507"/>
  <c r="D507"/>
  <c r="C507"/>
  <c r="B507"/>
  <c r="F506"/>
  <c r="E506"/>
  <c r="D506"/>
  <c r="C506"/>
  <c r="B506"/>
  <c r="F505"/>
  <c r="E505"/>
  <c r="D505"/>
  <c r="C505"/>
  <c r="B505"/>
  <c r="H504"/>
  <c r="G504"/>
  <c r="F504"/>
  <c r="E504"/>
  <c r="D504"/>
  <c r="C504"/>
  <c r="B504"/>
  <c r="F503"/>
  <c r="E503"/>
  <c r="D503"/>
  <c r="C503"/>
  <c r="B503"/>
  <c r="F502"/>
  <c r="E502"/>
  <c r="D502"/>
  <c r="C502"/>
  <c r="B502"/>
  <c r="D501"/>
  <c r="C501"/>
  <c r="B501"/>
  <c r="F500"/>
  <c r="E500"/>
  <c r="D500"/>
  <c r="C500"/>
  <c r="B500"/>
  <c r="H499"/>
  <c r="G499"/>
  <c r="F499"/>
  <c r="E499"/>
  <c r="D499"/>
  <c r="C499"/>
  <c r="B499"/>
  <c r="H498"/>
  <c r="G498"/>
  <c r="F498"/>
  <c r="E498"/>
  <c r="D498"/>
  <c r="C498"/>
  <c r="B498"/>
  <c r="F497"/>
  <c r="E497"/>
  <c r="D497"/>
  <c r="C497"/>
  <c r="B497"/>
  <c r="D496"/>
  <c r="C496"/>
  <c r="B496"/>
  <c r="F495"/>
  <c r="E495"/>
  <c r="D495"/>
  <c r="C495"/>
  <c r="B495"/>
  <c r="F494"/>
  <c r="E494"/>
  <c r="D494"/>
  <c r="C494"/>
  <c r="B494"/>
  <c r="H493"/>
  <c r="G493"/>
  <c r="F493"/>
  <c r="E493"/>
  <c r="D493"/>
  <c r="C493"/>
  <c r="B493"/>
  <c r="H492"/>
  <c r="G492"/>
  <c r="F492"/>
  <c r="E492"/>
  <c r="D492"/>
  <c r="C492"/>
  <c r="B492"/>
  <c r="H491"/>
  <c r="G491"/>
  <c r="F491"/>
  <c r="E491"/>
  <c r="D491"/>
  <c r="C491"/>
  <c r="B491"/>
  <c r="H490"/>
  <c r="G490"/>
  <c r="F490"/>
  <c r="E490"/>
  <c r="D490"/>
  <c r="C490"/>
  <c r="B490"/>
  <c r="D489"/>
  <c r="C489"/>
  <c r="B489"/>
  <c r="F488"/>
  <c r="E488"/>
  <c r="D488"/>
  <c r="C488"/>
  <c r="B488"/>
  <c r="F487"/>
  <c r="E487"/>
  <c r="D487"/>
  <c r="C487"/>
  <c r="B487"/>
  <c r="H486"/>
  <c r="G486"/>
  <c r="F486"/>
  <c r="E486"/>
  <c r="D486"/>
  <c r="C486"/>
  <c r="B486"/>
  <c r="H485"/>
  <c r="G485"/>
  <c r="F485"/>
  <c r="E485"/>
  <c r="D485"/>
  <c r="C485"/>
  <c r="B485"/>
  <c r="F484"/>
  <c r="E484"/>
  <c r="D484"/>
  <c r="C484"/>
  <c r="B484"/>
  <c r="F483"/>
  <c r="E483"/>
  <c r="D483"/>
  <c r="C483"/>
  <c r="B483"/>
  <c r="F482"/>
  <c r="E482"/>
  <c r="D482"/>
  <c r="C482"/>
  <c r="B482"/>
  <c r="H481"/>
  <c r="G481"/>
  <c r="F481"/>
  <c r="E481"/>
  <c r="D481"/>
  <c r="C481"/>
  <c r="B481"/>
  <c r="H480"/>
  <c r="G480"/>
  <c r="F480"/>
  <c r="E480"/>
  <c r="D480"/>
  <c r="C480"/>
  <c r="B480"/>
  <c r="F479"/>
  <c r="E479"/>
  <c r="D479"/>
  <c r="C479"/>
  <c r="B479"/>
  <c r="H478"/>
  <c r="G478"/>
  <c r="F478"/>
  <c r="E478"/>
  <c r="D478"/>
  <c r="C478"/>
  <c r="B478"/>
  <c r="F477"/>
  <c r="E477"/>
  <c r="D477"/>
  <c r="C477"/>
  <c r="B477"/>
  <c r="F476"/>
  <c r="E476"/>
  <c r="D476"/>
  <c r="C476"/>
  <c r="B476"/>
  <c r="H475"/>
  <c r="G475"/>
  <c r="F475"/>
  <c r="E475"/>
  <c r="D475"/>
  <c r="C475"/>
  <c r="B475"/>
  <c r="H474"/>
  <c r="G474"/>
  <c r="F474"/>
  <c r="E474"/>
  <c r="D474"/>
  <c r="C474"/>
  <c r="B474"/>
  <c r="H473"/>
  <c r="G473"/>
  <c r="F473"/>
  <c r="E473"/>
  <c r="D473"/>
  <c r="C473"/>
  <c r="B473"/>
  <c r="H472"/>
  <c r="G472"/>
  <c r="F472"/>
  <c r="E472"/>
  <c r="D472"/>
  <c r="C472"/>
  <c r="B472"/>
  <c r="H471"/>
  <c r="G471"/>
  <c r="F471"/>
  <c r="E471"/>
  <c r="D471"/>
  <c r="C471"/>
  <c r="B471"/>
  <c r="H470"/>
  <c r="G470"/>
  <c r="F470"/>
  <c r="E470"/>
  <c r="D470"/>
  <c r="C470"/>
  <c r="B470"/>
  <c r="H469"/>
  <c r="G469"/>
  <c r="F469"/>
  <c r="E469"/>
  <c r="D469"/>
  <c r="C469"/>
  <c r="B469"/>
  <c r="F468"/>
  <c r="E468"/>
  <c r="D468"/>
  <c r="C468"/>
  <c r="B468"/>
  <c r="H467"/>
  <c r="G467"/>
  <c r="F467"/>
  <c r="E467"/>
  <c r="D467"/>
  <c r="C467"/>
  <c r="B467"/>
  <c r="H466"/>
  <c r="G466"/>
  <c r="F466"/>
  <c r="E466"/>
  <c r="D466"/>
  <c r="C466"/>
  <c r="B466"/>
  <c r="F465"/>
  <c r="E465"/>
  <c r="D465"/>
  <c r="C465"/>
  <c r="B465"/>
  <c r="H464"/>
  <c r="G464"/>
  <c r="F464"/>
  <c r="E464"/>
  <c r="D464"/>
  <c r="C464"/>
  <c r="B464"/>
  <c r="F463"/>
  <c r="E463"/>
  <c r="D463"/>
  <c r="C463"/>
  <c r="B463"/>
  <c r="F462"/>
  <c r="E462"/>
  <c r="D462"/>
  <c r="C462"/>
  <c r="B462"/>
  <c r="H461"/>
  <c r="G461"/>
  <c r="F461"/>
  <c r="E461"/>
  <c r="D461"/>
  <c r="C461"/>
  <c r="B461"/>
  <c r="H460"/>
  <c r="G460"/>
  <c r="F460"/>
  <c r="E460"/>
  <c r="D460"/>
  <c r="C460"/>
  <c r="B460"/>
  <c r="H459"/>
  <c r="G459"/>
  <c r="F459"/>
  <c r="E459"/>
  <c r="D459"/>
  <c r="C459"/>
  <c r="B459"/>
  <c r="F458"/>
  <c r="E458"/>
  <c r="D458"/>
  <c r="C458"/>
  <c r="B458"/>
  <c r="F457"/>
  <c r="E457"/>
  <c r="D457"/>
  <c r="C457"/>
  <c r="B457"/>
  <c r="H456"/>
  <c r="G456"/>
  <c r="F456"/>
  <c r="E456"/>
  <c r="D456"/>
  <c r="C456"/>
  <c r="B456"/>
  <c r="H455"/>
  <c r="G455"/>
  <c r="F455"/>
  <c r="E455"/>
  <c r="D455"/>
  <c r="C455"/>
  <c r="B455"/>
  <c r="H454"/>
  <c r="G454"/>
  <c r="F454"/>
  <c r="E454"/>
  <c r="D454"/>
  <c r="C454"/>
  <c r="B454"/>
  <c r="F453"/>
  <c r="E453"/>
  <c r="D453"/>
  <c r="C453"/>
  <c r="B453"/>
  <c r="D452"/>
  <c r="C452"/>
  <c r="B452"/>
  <c r="D451"/>
  <c r="C451"/>
  <c r="B451"/>
  <c r="F450"/>
  <c r="E450"/>
  <c r="D450"/>
  <c r="C450"/>
  <c r="B450"/>
  <c r="F449"/>
  <c r="E449"/>
  <c r="D449"/>
  <c r="C449"/>
  <c r="B449"/>
  <c r="F448"/>
  <c r="E448"/>
  <c r="D448"/>
  <c r="C448"/>
  <c r="B448"/>
  <c r="F447"/>
  <c r="E447"/>
  <c r="D447"/>
  <c r="C447"/>
  <c r="B447"/>
  <c r="D446"/>
  <c r="C446"/>
  <c r="B446"/>
  <c r="F445"/>
  <c r="E445"/>
  <c r="D445"/>
  <c r="C445"/>
  <c r="B445"/>
  <c r="F444"/>
  <c r="E444"/>
  <c r="D444"/>
  <c r="C444"/>
  <c r="B444"/>
  <c r="F443"/>
  <c r="E443"/>
  <c r="D443"/>
  <c r="C443"/>
  <c r="B443"/>
  <c r="F442"/>
  <c r="E442"/>
  <c r="D442"/>
  <c r="C442"/>
  <c r="B442"/>
  <c r="H441"/>
  <c r="G441"/>
  <c r="F441"/>
  <c r="E441"/>
  <c r="D441"/>
  <c r="C441"/>
  <c r="B441"/>
  <c r="F440"/>
  <c r="E440"/>
  <c r="D440"/>
  <c r="C440"/>
  <c r="B440"/>
  <c r="F439"/>
  <c r="E439"/>
  <c r="D439"/>
  <c r="C439"/>
  <c r="B439"/>
  <c r="F438"/>
  <c r="E438"/>
  <c r="D438"/>
  <c r="C438"/>
  <c r="B438"/>
  <c r="H437"/>
  <c r="G437"/>
  <c r="F437"/>
  <c r="E437"/>
  <c r="D437"/>
  <c r="C437"/>
  <c r="B437"/>
  <c r="F436"/>
  <c r="E436"/>
  <c r="D436"/>
  <c r="C436"/>
  <c r="B436"/>
  <c r="D435"/>
  <c r="C435"/>
  <c r="B435"/>
  <c r="F434"/>
  <c r="E434"/>
  <c r="D434"/>
  <c r="C434"/>
  <c r="B434"/>
  <c r="H433"/>
  <c r="G433"/>
  <c r="F433"/>
  <c r="E433"/>
  <c r="D433"/>
  <c r="C433"/>
  <c r="B433"/>
  <c r="F432"/>
  <c r="E432"/>
  <c r="D432"/>
  <c r="C432"/>
  <c r="B432"/>
  <c r="H431"/>
  <c r="G431"/>
  <c r="F431"/>
  <c r="E431"/>
  <c r="D431"/>
  <c r="C431"/>
  <c r="B431"/>
  <c r="F430"/>
  <c r="E430"/>
  <c r="D430"/>
  <c r="C430"/>
  <c r="B430"/>
  <c r="H429"/>
  <c r="G429"/>
  <c r="F429"/>
  <c r="E429"/>
  <c r="D429"/>
  <c r="C429"/>
  <c r="B429"/>
  <c r="F428"/>
  <c r="E428"/>
  <c r="D428"/>
  <c r="C428"/>
  <c r="B428"/>
  <c r="H427"/>
  <c r="G427"/>
  <c r="F427"/>
  <c r="E427"/>
  <c r="D427"/>
  <c r="C427"/>
  <c r="B427"/>
  <c r="H426"/>
  <c r="G426"/>
  <c r="F426"/>
  <c r="E426"/>
  <c r="D426"/>
  <c r="C426"/>
  <c r="B426"/>
  <c r="F425"/>
  <c r="E425"/>
  <c r="D425"/>
  <c r="C425"/>
  <c r="B425"/>
  <c r="H424"/>
  <c r="G424"/>
  <c r="F424"/>
  <c r="E424"/>
  <c r="D424"/>
  <c r="C424"/>
  <c r="B424"/>
  <c r="H423"/>
  <c r="G423"/>
  <c r="F423"/>
  <c r="E423"/>
  <c r="D423"/>
  <c r="C423"/>
  <c r="B423"/>
  <c r="H422"/>
  <c r="G422"/>
  <c r="F422"/>
  <c r="E422"/>
  <c r="D422"/>
  <c r="C422"/>
  <c r="B422"/>
  <c r="F421"/>
  <c r="E421"/>
  <c r="D421"/>
  <c r="C421"/>
  <c r="B421"/>
  <c r="F420"/>
  <c r="E420"/>
  <c r="D420"/>
  <c r="C420"/>
  <c r="B420"/>
  <c r="F419"/>
  <c r="E419"/>
  <c r="D419"/>
  <c r="C419"/>
  <c r="B419"/>
  <c r="F418"/>
  <c r="E418"/>
  <c r="D418"/>
  <c r="C418"/>
  <c r="B418"/>
  <c r="H417"/>
  <c r="G417"/>
  <c r="F417"/>
  <c r="E417"/>
  <c r="D417"/>
  <c r="C417"/>
  <c r="B417"/>
  <c r="F416"/>
  <c r="E416"/>
  <c r="D416"/>
  <c r="C416"/>
  <c r="B416"/>
  <c r="F415"/>
  <c r="E415"/>
  <c r="D415"/>
  <c r="C415"/>
  <c r="B415"/>
  <c r="D414"/>
  <c r="C414"/>
  <c r="B414"/>
  <c r="F413"/>
  <c r="E413"/>
  <c r="D413"/>
  <c r="C413"/>
  <c r="B413"/>
  <c r="H412"/>
  <c r="G412"/>
  <c r="F412"/>
  <c r="E412"/>
  <c r="D412"/>
  <c r="C412"/>
  <c r="B412"/>
  <c r="H411"/>
  <c r="G411"/>
  <c r="F411"/>
  <c r="E411"/>
  <c r="D411"/>
  <c r="C411"/>
  <c r="B411"/>
  <c r="F410"/>
  <c r="E410"/>
  <c r="D410"/>
  <c r="C410"/>
  <c r="B410"/>
  <c r="F409"/>
  <c r="E409"/>
  <c r="D409"/>
  <c r="C409"/>
  <c r="B409"/>
  <c r="H408"/>
  <c r="G408"/>
  <c r="F408"/>
  <c r="E408"/>
  <c r="D408"/>
  <c r="C408"/>
  <c r="B408"/>
  <c r="F407"/>
  <c r="E407"/>
  <c r="D407"/>
  <c r="C407"/>
  <c r="B407"/>
  <c r="F406"/>
  <c r="E406"/>
  <c r="D406"/>
  <c r="C406"/>
  <c r="B406"/>
  <c r="F405"/>
  <c r="E405"/>
  <c r="D405"/>
  <c r="C405"/>
  <c r="B405"/>
  <c r="F404"/>
  <c r="E404"/>
  <c r="D404"/>
  <c r="C404"/>
  <c r="B404"/>
  <c r="F403"/>
  <c r="E403"/>
  <c r="D403"/>
  <c r="C403"/>
  <c r="B403"/>
  <c r="F402"/>
  <c r="E402"/>
  <c r="D402"/>
  <c r="C402"/>
  <c r="B402"/>
  <c r="F401"/>
  <c r="E401"/>
  <c r="D401"/>
  <c r="C401"/>
  <c r="B401"/>
  <c r="F400"/>
  <c r="E400"/>
  <c r="D400"/>
  <c r="C400"/>
  <c r="B400"/>
  <c r="H399"/>
  <c r="G399"/>
  <c r="F399"/>
  <c r="E399"/>
  <c r="D399"/>
  <c r="C399"/>
  <c r="B399"/>
  <c r="F398"/>
  <c r="E398"/>
  <c r="D398"/>
  <c r="C398"/>
  <c r="B398"/>
  <c r="F397"/>
  <c r="E397"/>
  <c r="D397"/>
  <c r="C397"/>
  <c r="B397"/>
  <c r="F396"/>
  <c r="E396"/>
  <c r="D396"/>
  <c r="C396"/>
  <c r="B396"/>
  <c r="F395"/>
  <c r="E395"/>
  <c r="D395"/>
  <c r="C395"/>
  <c r="B395"/>
  <c r="D394"/>
  <c r="C394"/>
  <c r="B394"/>
  <c r="H393"/>
  <c r="G393"/>
  <c r="F393"/>
  <c r="E393"/>
  <c r="D393"/>
  <c r="C393"/>
  <c r="B393"/>
  <c r="F392"/>
  <c r="E392"/>
  <c r="D392"/>
  <c r="C392"/>
  <c r="B392"/>
  <c r="F391"/>
  <c r="E391"/>
  <c r="D391"/>
  <c r="C391"/>
  <c r="B391"/>
  <c r="D390"/>
  <c r="C390"/>
  <c r="B390"/>
  <c r="H389"/>
  <c r="G389"/>
  <c r="F389"/>
  <c r="E389"/>
  <c r="D389"/>
  <c r="C389"/>
  <c r="B389"/>
  <c r="F388"/>
  <c r="E388"/>
  <c r="D388"/>
  <c r="C388"/>
  <c r="B388"/>
  <c r="F387"/>
  <c r="E387"/>
  <c r="D387"/>
  <c r="C387"/>
  <c r="B387"/>
  <c r="F386"/>
  <c r="E386"/>
  <c r="D386"/>
  <c r="C386"/>
  <c r="B386"/>
  <c r="F385"/>
  <c r="E385"/>
  <c r="D385"/>
  <c r="C385"/>
  <c r="B385"/>
  <c r="F384"/>
  <c r="E384"/>
  <c r="D384"/>
  <c r="C384"/>
  <c r="B384"/>
  <c r="F383"/>
  <c r="E383"/>
  <c r="D383"/>
  <c r="C383"/>
  <c r="B383"/>
  <c r="F382"/>
  <c r="E382"/>
  <c r="D382"/>
  <c r="C382"/>
  <c r="B382"/>
  <c r="F381"/>
  <c r="E381"/>
  <c r="D381"/>
  <c r="C381"/>
  <c r="B381"/>
  <c r="H380"/>
  <c r="G380"/>
  <c r="F380"/>
  <c r="E380"/>
  <c r="D380"/>
  <c r="C380"/>
  <c r="B380"/>
  <c r="F379"/>
  <c r="E379"/>
  <c r="D379"/>
  <c r="C379"/>
  <c r="B379"/>
  <c r="F378"/>
  <c r="E378"/>
  <c r="D378"/>
  <c r="C378"/>
  <c r="B378"/>
  <c r="F377"/>
  <c r="E377"/>
  <c r="D377"/>
  <c r="C377"/>
  <c r="B377"/>
  <c r="F376"/>
  <c r="E376"/>
  <c r="D376"/>
  <c r="C376"/>
  <c r="B376"/>
  <c r="H375"/>
  <c r="G375"/>
  <c r="F375"/>
  <c r="E375"/>
  <c r="D375"/>
  <c r="C375"/>
  <c r="B375"/>
  <c r="F374"/>
  <c r="E374"/>
  <c r="D374"/>
  <c r="C374"/>
  <c r="B374"/>
  <c r="H373"/>
  <c r="G373"/>
  <c r="F373"/>
  <c r="E373"/>
  <c r="D373"/>
  <c r="C373"/>
  <c r="B373"/>
  <c r="H372"/>
  <c r="G372"/>
  <c r="F372"/>
  <c r="E372"/>
  <c r="D372"/>
  <c r="C372"/>
  <c r="B372"/>
  <c r="H371"/>
  <c r="G371"/>
  <c r="F371"/>
  <c r="E371"/>
  <c r="D371"/>
  <c r="C371"/>
  <c r="B371"/>
  <c r="H370"/>
  <c r="G370"/>
  <c r="F370"/>
  <c r="E370"/>
  <c r="D370"/>
  <c r="C370"/>
  <c r="B370"/>
  <c r="H369"/>
  <c r="G369"/>
  <c r="F369"/>
  <c r="E369"/>
  <c r="D369"/>
  <c r="C369"/>
  <c r="B369"/>
  <c r="F368"/>
  <c r="E368"/>
  <c r="D368"/>
  <c r="C368"/>
  <c r="B368"/>
  <c r="F367"/>
  <c r="E367"/>
  <c r="D367"/>
  <c r="C367"/>
  <c r="B367"/>
  <c r="H366"/>
  <c r="G366"/>
  <c r="F366"/>
  <c r="E366"/>
  <c r="D366"/>
  <c r="C366"/>
  <c r="B366"/>
  <c r="H365"/>
  <c r="G365"/>
  <c r="F365"/>
  <c r="E365"/>
  <c r="D365"/>
  <c r="C365"/>
  <c r="B365"/>
  <c r="H364"/>
  <c r="G364"/>
  <c r="F364"/>
  <c r="E364"/>
  <c r="D364"/>
  <c r="C364"/>
  <c r="B364"/>
  <c r="H363"/>
  <c r="G363"/>
  <c r="F363"/>
  <c r="E363"/>
  <c r="D363"/>
  <c r="C363"/>
  <c r="B363"/>
  <c r="H362"/>
  <c r="G362"/>
  <c r="F362"/>
  <c r="E362"/>
  <c r="D362"/>
  <c r="C362"/>
  <c r="B362"/>
  <c r="H361"/>
  <c r="G361"/>
  <c r="F361"/>
  <c r="E361"/>
  <c r="D361"/>
  <c r="C361"/>
  <c r="B361"/>
  <c r="F360"/>
  <c r="E360"/>
  <c r="D360"/>
  <c r="C360"/>
  <c r="B360"/>
  <c r="H359"/>
  <c r="G359"/>
  <c r="F359"/>
  <c r="E359"/>
  <c r="D359"/>
  <c r="C359"/>
  <c r="B359"/>
  <c r="F358"/>
  <c r="E358"/>
  <c r="D358"/>
  <c r="C358"/>
  <c r="B358"/>
  <c r="F357"/>
  <c r="E357"/>
  <c r="D357"/>
  <c r="C357"/>
  <c r="B357"/>
  <c r="H356"/>
  <c r="G356"/>
  <c r="F356"/>
  <c r="E356"/>
  <c r="D356"/>
  <c r="C356"/>
  <c r="B356"/>
  <c r="F355"/>
  <c r="E355"/>
  <c r="D355"/>
  <c r="C355"/>
  <c r="B355"/>
  <c r="H354"/>
  <c r="G354"/>
  <c r="F354"/>
  <c r="E354"/>
  <c r="D354"/>
  <c r="C354"/>
  <c r="B354"/>
  <c r="F353"/>
  <c r="E353"/>
  <c r="D353"/>
  <c r="C353"/>
  <c r="B353"/>
  <c r="D352"/>
  <c r="C352"/>
  <c r="B352"/>
  <c r="F351"/>
  <c r="E351"/>
  <c r="D351"/>
  <c r="C351"/>
  <c r="B351"/>
  <c r="D350"/>
  <c r="C350"/>
  <c r="B350"/>
  <c r="F349"/>
  <c r="E349"/>
  <c r="D349"/>
  <c r="C349"/>
  <c r="B349"/>
  <c r="H348"/>
  <c r="G348"/>
  <c r="F348"/>
  <c r="E348"/>
  <c r="D348"/>
  <c r="C348"/>
  <c r="B348"/>
  <c r="H347"/>
  <c r="G347"/>
  <c r="F347"/>
  <c r="E347"/>
  <c r="D347"/>
  <c r="C347"/>
  <c r="B347"/>
  <c r="H346"/>
  <c r="G346"/>
  <c r="F346"/>
  <c r="E346"/>
  <c r="D346"/>
  <c r="C346"/>
  <c r="B346"/>
  <c r="H345"/>
  <c r="G345"/>
  <c r="F345"/>
  <c r="E345"/>
  <c r="D345"/>
  <c r="C345"/>
  <c r="B345"/>
  <c r="F344"/>
  <c r="E344"/>
  <c r="D344"/>
  <c r="C344"/>
  <c r="B344"/>
  <c r="H343"/>
  <c r="G343"/>
  <c r="F343"/>
  <c r="E343"/>
  <c r="D343"/>
  <c r="C343"/>
  <c r="B343"/>
  <c r="H342"/>
  <c r="G342"/>
  <c r="F342"/>
  <c r="E342"/>
  <c r="D342"/>
  <c r="C342"/>
  <c r="B342"/>
  <c r="F341"/>
  <c r="E341"/>
  <c r="D341"/>
  <c r="C341"/>
  <c r="B341"/>
  <c r="F340"/>
  <c r="E340"/>
  <c r="D340"/>
  <c r="C340"/>
  <c r="B340"/>
  <c r="F339"/>
  <c r="E339"/>
  <c r="D339"/>
  <c r="C339"/>
  <c r="B339"/>
  <c r="F338"/>
  <c r="E338"/>
  <c r="D338"/>
  <c r="C338"/>
  <c r="B338"/>
  <c r="H337"/>
  <c r="G337"/>
  <c r="F337"/>
  <c r="E337"/>
  <c r="D337"/>
  <c r="C337"/>
  <c r="B337"/>
  <c r="H336"/>
  <c r="G336"/>
  <c r="F336"/>
  <c r="E336"/>
  <c r="D336"/>
  <c r="C336"/>
  <c r="B336"/>
  <c r="D335"/>
  <c r="C335"/>
  <c r="B335"/>
  <c r="F334"/>
  <c r="E334"/>
  <c r="D334"/>
  <c r="C334"/>
  <c r="B334"/>
  <c r="F333"/>
  <c r="E333"/>
  <c r="D333"/>
  <c r="C333"/>
  <c r="B333"/>
  <c r="D332"/>
  <c r="C332"/>
  <c r="B332"/>
  <c r="D331"/>
  <c r="C331"/>
  <c r="B331"/>
  <c r="D330"/>
  <c r="C330"/>
  <c r="B330"/>
  <c r="F329"/>
  <c r="E329"/>
  <c r="D329"/>
  <c r="C329"/>
  <c r="B329"/>
  <c r="F328"/>
  <c r="E328"/>
  <c r="D328"/>
  <c r="C328"/>
  <c r="B328"/>
  <c r="F327"/>
  <c r="E327"/>
  <c r="D327"/>
  <c r="C327"/>
  <c r="B327"/>
  <c r="F326"/>
  <c r="E326"/>
  <c r="D326"/>
  <c r="C326"/>
  <c r="B326"/>
  <c r="F325"/>
  <c r="E325"/>
  <c r="D325"/>
  <c r="C325"/>
  <c r="B325"/>
  <c r="F324"/>
  <c r="E324"/>
  <c r="D324"/>
  <c r="C324"/>
  <c r="B324"/>
  <c r="H323"/>
  <c r="G323"/>
  <c r="F323"/>
  <c r="E323"/>
  <c r="D323"/>
  <c r="C323"/>
  <c r="B323"/>
  <c r="F322"/>
  <c r="E322"/>
  <c r="D322"/>
  <c r="C322"/>
  <c r="B322"/>
  <c r="F321"/>
  <c r="E321"/>
  <c r="D321"/>
  <c r="C321"/>
  <c r="B321"/>
  <c r="F320"/>
  <c r="E320"/>
  <c r="D320"/>
  <c r="C320"/>
  <c r="B320"/>
  <c r="F319"/>
  <c r="E319"/>
  <c r="D319"/>
  <c r="C319"/>
  <c r="B319"/>
  <c r="H318"/>
  <c r="G318"/>
  <c r="F318"/>
  <c r="E318"/>
  <c r="D318"/>
  <c r="C318"/>
  <c r="B318"/>
  <c r="F317"/>
  <c r="E317"/>
  <c r="D317"/>
  <c r="C317"/>
  <c r="B317"/>
  <c r="H316"/>
  <c r="G316"/>
  <c r="F316"/>
  <c r="E316"/>
  <c r="D316"/>
  <c r="C316"/>
  <c r="B316"/>
  <c r="F315"/>
  <c r="E315"/>
  <c r="D315"/>
  <c r="C315"/>
  <c r="B315"/>
  <c r="F314"/>
  <c r="E314"/>
  <c r="D314"/>
  <c r="C314"/>
  <c r="B314"/>
  <c r="F313"/>
  <c r="E313"/>
  <c r="D313"/>
  <c r="C313"/>
  <c r="B313"/>
  <c r="F312"/>
  <c r="E312"/>
  <c r="D312"/>
  <c r="C312"/>
  <c r="B312"/>
  <c r="H311"/>
  <c r="G311"/>
  <c r="F311"/>
  <c r="E311"/>
  <c r="D311"/>
  <c r="C311"/>
  <c r="B311"/>
  <c r="D310"/>
  <c r="C310"/>
  <c r="B310"/>
  <c r="F309"/>
  <c r="E309"/>
  <c r="D309"/>
  <c r="C309"/>
  <c r="B309"/>
  <c r="F308"/>
  <c r="E308"/>
  <c r="D308"/>
  <c r="C308"/>
  <c r="B308"/>
  <c r="H307"/>
  <c r="G307"/>
  <c r="F307"/>
  <c r="E307"/>
  <c r="D307"/>
  <c r="C307"/>
  <c r="B307"/>
  <c r="D306"/>
  <c r="C306"/>
  <c r="B306"/>
  <c r="H305"/>
  <c r="G305"/>
  <c r="F305"/>
  <c r="E305"/>
  <c r="D305"/>
  <c r="C305"/>
  <c r="B305"/>
  <c r="F304"/>
  <c r="E304"/>
  <c r="D304"/>
  <c r="C304"/>
  <c r="B304"/>
  <c r="F303"/>
  <c r="E303"/>
  <c r="D303"/>
  <c r="C303"/>
  <c r="B303"/>
  <c r="F302"/>
  <c r="E302"/>
  <c r="D302"/>
  <c r="C302"/>
  <c r="B302"/>
  <c r="F301"/>
  <c r="E301"/>
  <c r="D301"/>
  <c r="C301"/>
  <c r="B301"/>
  <c r="H300"/>
  <c r="G300"/>
  <c r="F300"/>
  <c r="E300"/>
  <c r="D300"/>
  <c r="C300"/>
  <c r="B300"/>
  <c r="F299"/>
  <c r="E299"/>
  <c r="D299"/>
  <c r="C299"/>
  <c r="B299"/>
  <c r="F298"/>
  <c r="E298"/>
  <c r="D298"/>
  <c r="C298"/>
  <c r="B298"/>
  <c r="F297"/>
  <c r="E297"/>
  <c r="D297"/>
  <c r="C297"/>
  <c r="B297"/>
  <c r="H296"/>
  <c r="G296"/>
  <c r="F296"/>
  <c r="E296"/>
  <c r="D296"/>
  <c r="C296"/>
  <c r="B296"/>
  <c r="H295"/>
  <c r="G295"/>
  <c r="F295"/>
  <c r="E295"/>
  <c r="D295"/>
  <c r="C295"/>
  <c r="B295"/>
  <c r="F294"/>
  <c r="E294"/>
  <c r="D294"/>
  <c r="C294"/>
  <c r="B294"/>
  <c r="F293"/>
  <c r="E293"/>
  <c r="D293"/>
  <c r="C293"/>
  <c r="B293"/>
  <c r="H292"/>
  <c r="G292"/>
  <c r="F292"/>
  <c r="E292"/>
  <c r="D292"/>
  <c r="C292"/>
  <c r="B292"/>
  <c r="D291"/>
  <c r="C291"/>
  <c r="B291"/>
  <c r="F290"/>
  <c r="E290"/>
  <c r="D290"/>
  <c r="C290"/>
  <c r="B290"/>
  <c r="F289"/>
  <c r="E289"/>
  <c r="D289"/>
  <c r="C289"/>
  <c r="B289"/>
  <c r="F288"/>
  <c r="E288"/>
  <c r="D288"/>
  <c r="C288"/>
  <c r="B288"/>
  <c r="F287"/>
  <c r="E287"/>
  <c r="D287"/>
  <c r="C287"/>
  <c r="B287"/>
  <c r="D286"/>
  <c r="C286"/>
  <c r="B286"/>
  <c r="D285"/>
  <c r="C285"/>
  <c r="B285"/>
  <c r="F284"/>
  <c r="E284"/>
  <c r="D284"/>
  <c r="C284"/>
  <c r="B284"/>
  <c r="H283"/>
  <c r="G283"/>
  <c r="F283"/>
  <c r="E283"/>
  <c r="D283"/>
  <c r="C283"/>
  <c r="B283"/>
  <c r="D282"/>
  <c r="C282"/>
  <c r="B282"/>
  <c r="H281"/>
  <c r="G281"/>
  <c r="F281"/>
  <c r="E281"/>
  <c r="D281"/>
  <c r="C281"/>
  <c r="B281"/>
  <c r="H280"/>
  <c r="G280"/>
  <c r="F280"/>
  <c r="E280"/>
  <c r="D280"/>
  <c r="C280"/>
  <c r="B280"/>
  <c r="F279"/>
  <c r="E279"/>
  <c r="D279"/>
  <c r="C279"/>
  <c r="B279"/>
  <c r="D278"/>
  <c r="C278"/>
  <c r="B278"/>
  <c r="H277"/>
  <c r="G277"/>
  <c r="F277"/>
  <c r="E277"/>
  <c r="D277"/>
  <c r="C277"/>
  <c r="B277"/>
  <c r="H276"/>
  <c r="G276"/>
  <c r="F276"/>
  <c r="E276"/>
  <c r="D276"/>
  <c r="C276"/>
  <c r="B276"/>
  <c r="H275"/>
  <c r="G275"/>
  <c r="F275"/>
  <c r="E275"/>
  <c r="D275"/>
  <c r="C275"/>
  <c r="B275"/>
  <c r="D274"/>
  <c r="C274"/>
  <c r="B274"/>
  <c r="D273"/>
  <c r="C273"/>
  <c r="B273"/>
  <c r="F272"/>
  <c r="E272"/>
  <c r="D272"/>
  <c r="C272"/>
  <c r="B272"/>
  <c r="F271"/>
  <c r="E271"/>
  <c r="D271"/>
  <c r="C271"/>
  <c r="B271"/>
  <c r="F270"/>
  <c r="E270"/>
  <c r="D270"/>
  <c r="C270"/>
  <c r="B270"/>
  <c r="H269"/>
  <c r="G269"/>
  <c r="F269"/>
  <c r="E269"/>
  <c r="D269"/>
  <c r="C269"/>
  <c r="B269"/>
  <c r="H268"/>
  <c r="G268"/>
  <c r="F268"/>
  <c r="E268"/>
  <c r="D268"/>
  <c r="C268"/>
  <c r="B268"/>
  <c r="F267"/>
  <c r="E267"/>
  <c r="D267"/>
  <c r="C267"/>
  <c r="B267"/>
  <c r="F266"/>
  <c r="E266"/>
  <c r="D266"/>
  <c r="C266"/>
  <c r="B266"/>
  <c r="H265"/>
  <c r="G265"/>
  <c r="F265"/>
  <c r="E265"/>
  <c r="D265"/>
  <c r="C265"/>
  <c r="B265"/>
  <c r="D264"/>
  <c r="C264"/>
  <c r="B264"/>
  <c r="F263"/>
  <c r="E263"/>
  <c r="D263"/>
  <c r="C263"/>
  <c r="B263"/>
  <c r="F262"/>
  <c r="E262"/>
  <c r="D262"/>
  <c r="C262"/>
  <c r="B262"/>
  <c r="H261"/>
  <c r="G261"/>
  <c r="F261"/>
  <c r="E261"/>
  <c r="D261"/>
  <c r="C261"/>
  <c r="B261"/>
  <c r="F260"/>
  <c r="E260"/>
  <c r="D260"/>
  <c r="C260"/>
  <c r="B260"/>
  <c r="F259"/>
  <c r="E259"/>
  <c r="D259"/>
  <c r="C259"/>
  <c r="B259"/>
  <c r="H258"/>
  <c r="G258"/>
  <c r="F258"/>
  <c r="E258"/>
  <c r="D258"/>
  <c r="C258"/>
  <c r="B258"/>
  <c r="D257"/>
  <c r="C257"/>
  <c r="B257"/>
  <c r="F256"/>
  <c r="E256"/>
  <c r="D256"/>
  <c r="C256"/>
  <c r="B256"/>
  <c r="D255"/>
  <c r="C255"/>
  <c r="B255"/>
  <c r="H254"/>
  <c r="G254"/>
  <c r="F254"/>
  <c r="E254"/>
  <c r="D254"/>
  <c r="C254"/>
  <c r="B254"/>
  <c r="H253"/>
  <c r="G253"/>
  <c r="F253"/>
  <c r="E253"/>
  <c r="D253"/>
  <c r="C253"/>
  <c r="B253"/>
  <c r="F252"/>
  <c r="E252"/>
  <c r="D252"/>
  <c r="C252"/>
  <c r="B252"/>
  <c r="H251"/>
  <c r="G251"/>
  <c r="F251"/>
  <c r="E251"/>
  <c r="D251"/>
  <c r="C251"/>
  <c r="B251"/>
  <c r="F250"/>
  <c r="E250"/>
  <c r="D250"/>
  <c r="C250"/>
  <c r="B250"/>
  <c r="D249"/>
  <c r="C249"/>
  <c r="B249"/>
  <c r="D248"/>
  <c r="C248"/>
  <c r="B248"/>
  <c r="D247"/>
  <c r="C247"/>
  <c r="B247"/>
  <c r="H246"/>
  <c r="G246"/>
  <c r="F246"/>
  <c r="E246"/>
  <c r="D246"/>
  <c r="C246"/>
  <c r="B246"/>
  <c r="F245"/>
  <c r="E245"/>
  <c r="D245"/>
  <c r="C245"/>
  <c r="B245"/>
  <c r="F244"/>
  <c r="E244"/>
  <c r="D244"/>
  <c r="C244"/>
  <c r="B244"/>
  <c r="H243"/>
  <c r="G243"/>
  <c r="F243"/>
  <c r="E243"/>
  <c r="D243"/>
  <c r="C243"/>
  <c r="B243"/>
  <c r="H242"/>
  <c r="G242"/>
  <c r="F242"/>
  <c r="E242"/>
  <c r="D242"/>
  <c r="C242"/>
  <c r="B242"/>
  <c r="F241"/>
  <c r="E241"/>
  <c r="D241"/>
  <c r="C241"/>
  <c r="B241"/>
  <c r="F240"/>
  <c r="E240"/>
  <c r="D240"/>
  <c r="C240"/>
  <c r="B240"/>
  <c r="F239"/>
  <c r="E239"/>
  <c r="D239"/>
  <c r="C239"/>
  <c r="B239"/>
  <c r="F238"/>
  <c r="E238"/>
  <c r="D238"/>
  <c r="C238"/>
  <c r="B238"/>
  <c r="F237"/>
  <c r="E237"/>
  <c r="D237"/>
  <c r="C237"/>
  <c r="B237"/>
  <c r="F236"/>
  <c r="E236"/>
  <c r="D236"/>
  <c r="C236"/>
  <c r="B236"/>
  <c r="F235"/>
  <c r="E235"/>
  <c r="D235"/>
  <c r="C235"/>
  <c r="B235"/>
  <c r="F234"/>
  <c r="E234"/>
  <c r="D234"/>
  <c r="C234"/>
  <c r="B234"/>
  <c r="F233"/>
  <c r="E233"/>
  <c r="D233"/>
  <c r="C233"/>
  <c r="B233"/>
  <c r="H232"/>
  <c r="G232"/>
  <c r="F232"/>
  <c r="E232"/>
  <c r="D232"/>
  <c r="C232"/>
  <c r="B232"/>
  <c r="F231"/>
  <c r="E231"/>
  <c r="D231"/>
  <c r="C231"/>
  <c r="B231"/>
  <c r="H230"/>
  <c r="G230"/>
  <c r="F230"/>
  <c r="E230"/>
  <c r="D230"/>
  <c r="C230"/>
  <c r="B230"/>
  <c r="F229"/>
  <c r="E229"/>
  <c r="D229"/>
  <c r="C229"/>
  <c r="B229"/>
  <c r="F228"/>
  <c r="E228"/>
  <c r="D228"/>
  <c r="C228"/>
  <c r="B228"/>
  <c r="H227"/>
  <c r="G227"/>
  <c r="F227"/>
  <c r="E227"/>
  <c r="D227"/>
  <c r="C227"/>
  <c r="B227"/>
  <c r="D226"/>
  <c r="C226"/>
  <c r="B226"/>
  <c r="F225"/>
  <c r="E225"/>
  <c r="D225"/>
  <c r="C225"/>
  <c r="B225"/>
  <c r="H224"/>
  <c r="G224"/>
  <c r="F224"/>
  <c r="E224"/>
  <c r="D224"/>
  <c r="C224"/>
  <c r="B224"/>
  <c r="F223"/>
  <c r="E223"/>
  <c r="D223"/>
  <c r="C223"/>
  <c r="B223"/>
  <c r="F222"/>
  <c r="E222"/>
  <c r="D222"/>
  <c r="C222"/>
  <c r="B222"/>
  <c r="F221"/>
  <c r="E221"/>
  <c r="D221"/>
  <c r="C221"/>
  <c r="B221"/>
  <c r="F220"/>
  <c r="E220"/>
  <c r="D220"/>
  <c r="C220"/>
  <c r="B220"/>
  <c r="F219"/>
  <c r="E219"/>
  <c r="D219"/>
  <c r="C219"/>
  <c r="B219"/>
  <c r="H218"/>
  <c r="G218"/>
  <c r="F218"/>
  <c r="E218"/>
  <c r="D218"/>
  <c r="C218"/>
  <c r="B218"/>
  <c r="H217"/>
  <c r="G217"/>
  <c r="F217"/>
  <c r="E217"/>
  <c r="D217"/>
  <c r="C217"/>
  <c r="B217"/>
  <c r="F216"/>
  <c r="E216"/>
  <c r="D216"/>
  <c r="C216"/>
  <c r="B216"/>
  <c r="D215"/>
  <c r="C215"/>
  <c r="B215"/>
  <c r="H214"/>
  <c r="G214"/>
  <c r="F214"/>
  <c r="E214"/>
  <c r="D214"/>
  <c r="C214"/>
  <c r="B214"/>
  <c r="F213"/>
  <c r="E213"/>
  <c r="D213"/>
  <c r="C213"/>
  <c r="B213"/>
  <c r="H212"/>
  <c r="G212"/>
  <c r="F212"/>
  <c r="E212"/>
  <c r="D212"/>
  <c r="C212"/>
  <c r="B212"/>
  <c r="H211"/>
  <c r="G211"/>
  <c r="F211"/>
  <c r="E211"/>
  <c r="D211"/>
  <c r="C211"/>
  <c r="B211"/>
  <c r="H210"/>
  <c r="G210"/>
  <c r="F210"/>
  <c r="E210"/>
  <c r="D210"/>
  <c r="C210"/>
  <c r="B210"/>
  <c r="F209"/>
  <c r="E209"/>
  <c r="D209"/>
  <c r="C209"/>
  <c r="B209"/>
  <c r="F208"/>
  <c r="E208"/>
  <c r="D208"/>
  <c r="C208"/>
  <c r="B208"/>
  <c r="D207"/>
  <c r="C207"/>
  <c r="B207"/>
  <c r="F206"/>
  <c r="E206"/>
  <c r="D206"/>
  <c r="C206"/>
  <c r="B206"/>
  <c r="F205"/>
  <c r="E205"/>
  <c r="D205"/>
  <c r="C205"/>
  <c r="B205"/>
  <c r="H204"/>
  <c r="G204"/>
  <c r="F204"/>
  <c r="E204"/>
  <c r="D204"/>
  <c r="C204"/>
  <c r="B204"/>
  <c r="H203"/>
  <c r="G203"/>
  <c r="F203"/>
  <c r="E203"/>
  <c r="D203"/>
  <c r="C203"/>
  <c r="B203"/>
  <c r="F202"/>
  <c r="E202"/>
  <c r="D202"/>
  <c r="C202"/>
  <c r="B202"/>
  <c r="F201"/>
  <c r="E201"/>
  <c r="D201"/>
  <c r="C201"/>
  <c r="B201"/>
  <c r="F200"/>
  <c r="E200"/>
  <c r="D200"/>
  <c r="C200"/>
  <c r="B200"/>
  <c r="F199"/>
  <c r="E199"/>
  <c r="D199"/>
  <c r="C199"/>
  <c r="B199"/>
  <c r="F198"/>
  <c r="E198"/>
  <c r="D198"/>
  <c r="C198"/>
  <c r="B198"/>
  <c r="F197"/>
  <c r="E197"/>
  <c r="D197"/>
  <c r="C197"/>
  <c r="B197"/>
  <c r="F196"/>
  <c r="E196"/>
  <c r="D196"/>
  <c r="C196"/>
  <c r="B196"/>
  <c r="F195"/>
  <c r="E195"/>
  <c r="D195"/>
  <c r="C195"/>
  <c r="B195"/>
  <c r="F194"/>
  <c r="E194"/>
  <c r="D194"/>
  <c r="C194"/>
  <c r="B194"/>
  <c r="F193"/>
  <c r="E193"/>
  <c r="D193"/>
  <c r="C193"/>
  <c r="B193"/>
  <c r="F192"/>
  <c r="E192"/>
  <c r="D192"/>
  <c r="C192"/>
  <c r="B192"/>
  <c r="F191"/>
  <c r="E191"/>
  <c r="D191"/>
  <c r="C191"/>
  <c r="B191"/>
  <c r="F190"/>
  <c r="E190"/>
  <c r="D190"/>
  <c r="C190"/>
  <c r="B190"/>
  <c r="F189"/>
  <c r="E189"/>
  <c r="D189"/>
  <c r="C189"/>
  <c r="B189"/>
  <c r="H188"/>
  <c r="G188"/>
  <c r="F188"/>
  <c r="E188"/>
  <c r="D188"/>
  <c r="C188"/>
  <c r="B188"/>
  <c r="H187"/>
  <c r="G187"/>
  <c r="F187"/>
  <c r="E187"/>
  <c r="D187"/>
  <c r="C187"/>
  <c r="B187"/>
  <c r="D186"/>
  <c r="C186"/>
  <c r="B186"/>
  <c r="H185"/>
  <c r="G185"/>
  <c r="F185"/>
  <c r="E185"/>
  <c r="D185"/>
  <c r="C185"/>
  <c r="B185"/>
  <c r="H184"/>
  <c r="G184"/>
  <c r="F184"/>
  <c r="E184"/>
  <c r="D184"/>
  <c r="C184"/>
  <c r="B184"/>
  <c r="H183"/>
  <c r="G183"/>
  <c r="F183"/>
  <c r="E183"/>
  <c r="D183"/>
  <c r="C183"/>
  <c r="B183"/>
  <c r="D182"/>
  <c r="C182"/>
  <c r="B182"/>
  <c r="F181"/>
  <c r="E181"/>
  <c r="D181"/>
  <c r="C181"/>
  <c r="B181"/>
  <c r="F180"/>
  <c r="E180"/>
  <c r="D180"/>
  <c r="C180"/>
  <c r="B180"/>
  <c r="H179"/>
  <c r="G179"/>
  <c r="F179"/>
  <c r="E179"/>
  <c r="D179"/>
  <c r="C179"/>
  <c r="B179"/>
  <c r="F178"/>
  <c r="E178"/>
  <c r="D178"/>
  <c r="C178"/>
  <c r="B178"/>
  <c r="F177"/>
  <c r="E177"/>
  <c r="D177"/>
  <c r="C177"/>
  <c r="B177"/>
  <c r="F176"/>
  <c r="E176"/>
  <c r="D176"/>
  <c r="C176"/>
  <c r="B176"/>
  <c r="F175"/>
  <c r="E175"/>
  <c r="D175"/>
  <c r="C175"/>
  <c r="B175"/>
  <c r="F174"/>
  <c r="E174"/>
  <c r="D174"/>
  <c r="C174"/>
  <c r="B174"/>
  <c r="F173"/>
  <c r="E173"/>
  <c r="D173"/>
  <c r="C173"/>
  <c r="B173"/>
  <c r="F172"/>
  <c r="E172"/>
  <c r="D172"/>
  <c r="C172"/>
  <c r="B172"/>
  <c r="F171"/>
  <c r="E171"/>
  <c r="D171"/>
  <c r="C171"/>
  <c r="B171"/>
  <c r="F170"/>
  <c r="E170"/>
  <c r="D170"/>
  <c r="C170"/>
  <c r="B170"/>
  <c r="F169"/>
  <c r="E169"/>
  <c r="D169"/>
  <c r="C169"/>
  <c r="B169"/>
  <c r="F168"/>
  <c r="E168"/>
  <c r="D168"/>
  <c r="C168"/>
  <c r="B168"/>
  <c r="D167"/>
  <c r="C167"/>
  <c r="B167"/>
  <c r="F166"/>
  <c r="E166"/>
  <c r="D166"/>
  <c r="C166"/>
  <c r="B166"/>
  <c r="F165"/>
  <c r="E165"/>
  <c r="D165"/>
  <c r="C165"/>
  <c r="B165"/>
  <c r="F164"/>
  <c r="E164"/>
  <c r="D164"/>
  <c r="C164"/>
  <c r="B164"/>
  <c r="F163"/>
  <c r="E163"/>
  <c r="D163"/>
  <c r="C163"/>
  <c r="B163"/>
  <c r="H162"/>
  <c r="G162"/>
  <c r="F162"/>
  <c r="E162"/>
  <c r="D162"/>
  <c r="C162"/>
  <c r="B162"/>
  <c r="F161"/>
  <c r="E161"/>
  <c r="D161"/>
  <c r="C161"/>
  <c r="B161"/>
  <c r="F160"/>
  <c r="E160"/>
  <c r="D160"/>
  <c r="C160"/>
  <c r="B160"/>
  <c r="F159"/>
  <c r="E159"/>
  <c r="D159"/>
  <c r="C159"/>
  <c r="B159"/>
  <c r="F158"/>
  <c r="E158"/>
  <c r="D158"/>
  <c r="C158"/>
  <c r="B158"/>
  <c r="H157"/>
  <c r="G157"/>
  <c r="F157"/>
  <c r="E157"/>
  <c r="D157"/>
  <c r="C157"/>
  <c r="B157"/>
  <c r="F156"/>
  <c r="E156"/>
  <c r="D156"/>
  <c r="C156"/>
  <c r="B156"/>
  <c r="F155"/>
  <c r="E155"/>
  <c r="D155"/>
  <c r="C155"/>
  <c r="B155"/>
  <c r="F154"/>
  <c r="E154"/>
  <c r="D154"/>
  <c r="C154"/>
  <c r="B154"/>
  <c r="F153"/>
  <c r="E153"/>
  <c r="D153"/>
  <c r="C153"/>
  <c r="B153"/>
  <c r="F152"/>
  <c r="E152"/>
  <c r="D152"/>
  <c r="C152"/>
  <c r="B152"/>
  <c r="D151"/>
  <c r="C151"/>
  <c r="B151"/>
  <c r="F150"/>
  <c r="E150"/>
  <c r="D150"/>
  <c r="C150"/>
  <c r="B150"/>
  <c r="F149"/>
  <c r="E149"/>
  <c r="D149"/>
  <c r="C149"/>
  <c r="B149"/>
  <c r="F148"/>
  <c r="E148"/>
  <c r="D148"/>
  <c r="C148"/>
  <c r="B148"/>
  <c r="H147"/>
  <c r="G147"/>
  <c r="F147"/>
  <c r="E147"/>
  <c r="D147"/>
  <c r="C147"/>
  <c r="B147"/>
  <c r="F146"/>
  <c r="E146"/>
  <c r="D146"/>
  <c r="C146"/>
  <c r="B146"/>
  <c r="F145"/>
  <c r="E145"/>
  <c r="D145"/>
  <c r="C145"/>
  <c r="B145"/>
  <c r="H144"/>
  <c r="G144"/>
  <c r="F144"/>
  <c r="E144"/>
  <c r="D144"/>
  <c r="C144"/>
  <c r="B144"/>
  <c r="F143"/>
  <c r="E143"/>
  <c r="D143"/>
  <c r="C143"/>
  <c r="B143"/>
  <c r="D142"/>
  <c r="C142"/>
  <c r="B142"/>
  <c r="D141"/>
  <c r="C141"/>
  <c r="B141"/>
  <c r="D140"/>
  <c r="C140"/>
  <c r="B140"/>
  <c r="H139"/>
  <c r="G139"/>
  <c r="F139"/>
  <c r="E139"/>
  <c r="D139"/>
  <c r="C139"/>
  <c r="B139"/>
  <c r="F138"/>
  <c r="E138"/>
  <c r="D138"/>
  <c r="C138"/>
  <c r="B138"/>
  <c r="H137"/>
  <c r="G137"/>
  <c r="F137"/>
  <c r="E137"/>
  <c r="D137"/>
  <c r="C137"/>
  <c r="B137"/>
  <c r="H136"/>
  <c r="G136"/>
  <c r="F136"/>
  <c r="E136"/>
  <c r="D136"/>
  <c r="C136"/>
  <c r="B136"/>
  <c r="F135"/>
  <c r="E135"/>
  <c r="D135"/>
  <c r="C135"/>
  <c r="B135"/>
  <c r="H134"/>
  <c r="G134"/>
  <c r="F134"/>
  <c r="E134"/>
  <c r="D134"/>
  <c r="C134"/>
  <c r="B134"/>
  <c r="D133"/>
  <c r="C133"/>
  <c r="B133"/>
  <c r="F132"/>
  <c r="E132"/>
  <c r="D132"/>
  <c r="C132"/>
  <c r="B132"/>
  <c r="D131"/>
  <c r="C131"/>
  <c r="B131"/>
  <c r="F130"/>
  <c r="E130"/>
  <c r="D130"/>
  <c r="C130"/>
  <c r="B130"/>
  <c r="H129"/>
  <c r="G129"/>
  <c r="F129"/>
  <c r="E129"/>
  <c r="D129"/>
  <c r="C129"/>
  <c r="B129"/>
  <c r="F128"/>
  <c r="E128"/>
  <c r="D128"/>
  <c r="C128"/>
  <c r="B128"/>
  <c r="F127"/>
  <c r="E127"/>
  <c r="D127"/>
  <c r="C127"/>
  <c r="B127"/>
  <c r="F126"/>
  <c r="E126"/>
  <c r="D126"/>
  <c r="C126"/>
  <c r="B126"/>
  <c r="F125"/>
  <c r="E125"/>
  <c r="D125"/>
  <c r="C125"/>
  <c r="B125"/>
  <c r="D124"/>
  <c r="C124"/>
  <c r="B124"/>
  <c r="F123"/>
  <c r="E123"/>
  <c r="D123"/>
  <c r="C123"/>
  <c r="B123"/>
  <c r="F122"/>
  <c r="E122"/>
  <c r="D122"/>
  <c r="C122"/>
  <c r="B122"/>
  <c r="F121"/>
  <c r="E121"/>
  <c r="D121"/>
  <c r="C121"/>
  <c r="B121"/>
  <c r="F120"/>
  <c r="E120"/>
  <c r="D120"/>
  <c r="C120"/>
  <c r="B120"/>
  <c r="F119"/>
  <c r="E119"/>
  <c r="D119"/>
  <c r="C119"/>
  <c r="B119"/>
  <c r="F118"/>
  <c r="E118"/>
  <c r="D118"/>
  <c r="C118"/>
  <c r="B118"/>
  <c r="F117"/>
  <c r="E117"/>
  <c r="D117"/>
  <c r="C117"/>
  <c r="B117"/>
  <c r="H116"/>
  <c r="G116"/>
  <c r="F116"/>
  <c r="E116"/>
  <c r="D116"/>
  <c r="C116"/>
  <c r="B116"/>
  <c r="D115"/>
  <c r="C115"/>
  <c r="B115"/>
  <c r="H114"/>
  <c r="G114"/>
  <c r="F114"/>
  <c r="E114"/>
  <c r="D114"/>
  <c r="C114"/>
  <c r="B114"/>
  <c r="H113"/>
  <c r="G113"/>
  <c r="F113"/>
  <c r="E113"/>
  <c r="D113"/>
  <c r="C113"/>
  <c r="B113"/>
  <c r="F112"/>
  <c r="E112"/>
  <c r="D112"/>
  <c r="C112"/>
  <c r="B112"/>
  <c r="F111"/>
  <c r="E111"/>
  <c r="D111"/>
  <c r="C111"/>
  <c r="B111"/>
  <c r="F110"/>
  <c r="E110"/>
  <c r="D110"/>
  <c r="C110"/>
  <c r="B110"/>
  <c r="F109"/>
  <c r="E109"/>
  <c r="D109"/>
  <c r="C109"/>
  <c r="B109"/>
  <c r="H108"/>
  <c r="G108"/>
  <c r="F108"/>
  <c r="E108"/>
  <c r="D108"/>
  <c r="C108"/>
  <c r="B108"/>
  <c r="F107"/>
  <c r="E107"/>
  <c r="D107"/>
  <c r="C107"/>
  <c r="B107"/>
  <c r="F106"/>
  <c r="E106"/>
  <c r="D106"/>
  <c r="C106"/>
  <c r="B106"/>
  <c r="F105"/>
  <c r="E105"/>
  <c r="D105"/>
  <c r="C105"/>
  <c r="B105"/>
  <c r="F104"/>
  <c r="E104"/>
  <c r="D104"/>
  <c r="C104"/>
  <c r="B104"/>
  <c r="F103"/>
  <c r="E103"/>
  <c r="D103"/>
  <c r="C103"/>
  <c r="B103"/>
  <c r="H102"/>
  <c r="G102"/>
  <c r="F102"/>
  <c r="E102"/>
  <c r="D102"/>
  <c r="C102"/>
  <c r="B102"/>
  <c r="F101"/>
  <c r="E101"/>
  <c r="D101"/>
  <c r="C101"/>
  <c r="B101"/>
  <c r="F100"/>
  <c r="E100"/>
  <c r="D100"/>
  <c r="C100"/>
  <c r="B100"/>
  <c r="H99"/>
  <c r="G99"/>
  <c r="F99"/>
  <c r="E99"/>
  <c r="D99"/>
  <c r="C99"/>
  <c r="B99"/>
  <c r="H98"/>
  <c r="G98"/>
  <c r="F98"/>
  <c r="E98"/>
  <c r="D98"/>
  <c r="C98"/>
  <c r="B98"/>
  <c r="F97"/>
  <c r="E97"/>
  <c r="D97"/>
  <c r="C97"/>
  <c r="B97"/>
  <c r="F96"/>
  <c r="E96"/>
  <c r="D96"/>
  <c r="C96"/>
  <c r="B96"/>
  <c r="H95"/>
  <c r="G95"/>
  <c r="F95"/>
  <c r="E95"/>
  <c r="D95"/>
  <c r="C95"/>
  <c r="B95"/>
  <c r="F94"/>
  <c r="E94"/>
  <c r="D94"/>
  <c r="C94"/>
  <c r="B94"/>
  <c r="F93"/>
  <c r="E93"/>
  <c r="D93"/>
  <c r="C93"/>
  <c r="B93"/>
  <c r="F92"/>
  <c r="E92"/>
  <c r="D92"/>
  <c r="C92"/>
  <c r="B92"/>
  <c r="F91"/>
  <c r="E91"/>
  <c r="D91"/>
  <c r="C91"/>
  <c r="B91"/>
  <c r="D90"/>
  <c r="C90"/>
  <c r="B90"/>
  <c r="F89"/>
  <c r="E89"/>
  <c r="D89"/>
  <c r="C89"/>
  <c r="B89"/>
  <c r="H88"/>
  <c r="G88"/>
  <c r="F88"/>
  <c r="E88"/>
  <c r="D88"/>
  <c r="C88"/>
  <c r="B88"/>
  <c r="H87"/>
  <c r="G87"/>
  <c r="F87"/>
  <c r="E87"/>
  <c r="D87"/>
  <c r="C87"/>
  <c r="B87"/>
  <c r="H86"/>
  <c r="G86"/>
  <c r="F86"/>
  <c r="E86"/>
  <c r="D86"/>
  <c r="C86"/>
  <c r="B86"/>
  <c r="H85"/>
  <c r="G85"/>
  <c r="F85"/>
  <c r="E85"/>
  <c r="D85"/>
  <c r="C85"/>
  <c r="B85"/>
  <c r="F84"/>
  <c r="E84"/>
  <c r="D84"/>
  <c r="C84"/>
  <c r="B84"/>
  <c r="D83"/>
  <c r="C83"/>
  <c r="B83"/>
  <c r="F82"/>
  <c r="E82"/>
  <c r="D82"/>
  <c r="C82"/>
  <c r="B82"/>
  <c r="F81"/>
  <c r="E81"/>
  <c r="D81"/>
  <c r="C81"/>
  <c r="B81"/>
  <c r="F80"/>
  <c r="E80"/>
  <c r="D80"/>
  <c r="C80"/>
  <c r="B80"/>
  <c r="H79"/>
  <c r="G79"/>
  <c r="F79"/>
  <c r="E79"/>
  <c r="D79"/>
  <c r="C79"/>
  <c r="B79"/>
  <c r="F78"/>
  <c r="E78"/>
  <c r="D78"/>
  <c r="C78"/>
  <c r="B78"/>
  <c r="F77"/>
  <c r="E77"/>
  <c r="D77"/>
  <c r="C77"/>
  <c r="B77"/>
  <c r="F76"/>
  <c r="E76"/>
  <c r="D76"/>
  <c r="C76"/>
  <c r="B76"/>
  <c r="F75"/>
  <c r="E75"/>
  <c r="D75"/>
  <c r="C75"/>
  <c r="B75"/>
  <c r="F74"/>
  <c r="E74"/>
  <c r="D74"/>
  <c r="C74"/>
  <c r="B74"/>
  <c r="B4374" i="8"/>
  <c r="A4374"/>
  <c r="F73" i="7"/>
  <c r="B2917" i="8" s="1"/>
  <c r="E73" i="7"/>
  <c r="A2917" i="8" s="1"/>
  <c r="D73" i="7"/>
  <c r="B1460" i="8" s="1"/>
  <c r="C73" i="7"/>
  <c r="A1460" i="8" s="1"/>
  <c r="B4" s="1"/>
  <c r="B73" i="7"/>
  <c r="B3" i="8" s="1"/>
  <c r="H72" i="7"/>
  <c r="G72"/>
  <c r="F72"/>
  <c r="E72"/>
  <c r="D72"/>
  <c r="C72"/>
  <c r="B72"/>
  <c r="H71"/>
  <c r="G71"/>
  <c r="F71"/>
  <c r="E71"/>
  <c r="D71"/>
  <c r="C71"/>
  <c r="B71"/>
  <c r="F70"/>
  <c r="E70"/>
  <c r="D70"/>
  <c r="C70"/>
  <c r="B70"/>
  <c r="H69"/>
  <c r="G69"/>
  <c r="F69"/>
  <c r="E69"/>
  <c r="D69"/>
  <c r="C69"/>
  <c r="B69"/>
  <c r="F68"/>
  <c r="E68"/>
  <c r="D68"/>
  <c r="C68"/>
  <c r="B68"/>
  <c r="F67"/>
  <c r="E67"/>
  <c r="D67"/>
  <c r="C67"/>
  <c r="B67"/>
  <c r="F66"/>
  <c r="E66"/>
  <c r="D66"/>
  <c r="C66"/>
  <c r="B66"/>
  <c r="F65"/>
  <c r="E65"/>
  <c r="D65"/>
  <c r="C65"/>
  <c r="B65"/>
  <c r="F64"/>
  <c r="E64"/>
  <c r="D64"/>
  <c r="C64"/>
  <c r="B64"/>
  <c r="F63"/>
  <c r="E63"/>
  <c r="D63"/>
  <c r="C63"/>
  <c r="B63"/>
  <c r="F62"/>
  <c r="E62"/>
  <c r="D62"/>
  <c r="C62"/>
  <c r="B62"/>
  <c r="F61"/>
  <c r="E61"/>
  <c r="D61"/>
  <c r="C61"/>
  <c r="B61"/>
  <c r="F60"/>
  <c r="E60"/>
  <c r="D60"/>
  <c r="C60"/>
  <c r="B60"/>
  <c r="D59"/>
  <c r="C59"/>
  <c r="B59"/>
  <c r="H58"/>
  <c r="G58"/>
  <c r="F58"/>
  <c r="E58"/>
  <c r="D58"/>
  <c r="C58"/>
  <c r="B58"/>
  <c r="F57"/>
  <c r="E57"/>
  <c r="D57"/>
  <c r="C57"/>
  <c r="B57"/>
  <c r="H56"/>
  <c r="G56"/>
  <c r="F56"/>
  <c r="E56"/>
  <c r="D56"/>
  <c r="C56"/>
  <c r="B56"/>
  <c r="H55"/>
  <c r="G55"/>
  <c r="F55"/>
  <c r="E55"/>
  <c r="D55"/>
  <c r="C55"/>
  <c r="B55"/>
  <c r="H54"/>
  <c r="G54"/>
  <c r="F54"/>
  <c r="E54"/>
  <c r="D54"/>
  <c r="C54"/>
  <c r="B54"/>
  <c r="F53"/>
  <c r="E53"/>
  <c r="D53"/>
  <c r="C53"/>
  <c r="B53"/>
  <c r="H52"/>
  <c r="G52"/>
  <c r="F52"/>
  <c r="E52"/>
  <c r="D52"/>
  <c r="C52"/>
  <c r="B52"/>
  <c r="F51"/>
  <c r="E51"/>
  <c r="D51"/>
  <c r="C51"/>
  <c r="B51"/>
  <c r="H50"/>
  <c r="G50"/>
  <c r="F50"/>
  <c r="E50"/>
  <c r="D50"/>
  <c r="C50"/>
  <c r="B50"/>
  <c r="F49"/>
  <c r="E49"/>
  <c r="D49"/>
  <c r="C49"/>
  <c r="B49"/>
  <c r="H48"/>
  <c r="G48"/>
  <c r="F48"/>
  <c r="E48"/>
  <c r="D48"/>
  <c r="C48"/>
  <c r="B48"/>
  <c r="F47"/>
  <c r="E47"/>
  <c r="D47"/>
  <c r="C47"/>
  <c r="B47"/>
  <c r="F46"/>
  <c r="E46"/>
  <c r="D46"/>
  <c r="C46"/>
  <c r="B46"/>
  <c r="F45"/>
  <c r="E45"/>
  <c r="D45"/>
  <c r="C45"/>
  <c r="B45"/>
  <c r="F44"/>
  <c r="E44"/>
  <c r="D44"/>
  <c r="C44"/>
  <c r="B44"/>
  <c r="F43"/>
  <c r="E43"/>
  <c r="D43"/>
  <c r="C43"/>
  <c r="B43"/>
  <c r="H42"/>
  <c r="G42"/>
  <c r="F42"/>
  <c r="E42"/>
  <c r="D42"/>
  <c r="C42"/>
  <c r="B42"/>
  <c r="F41"/>
  <c r="E41"/>
  <c r="D41"/>
  <c r="C41"/>
  <c r="B41"/>
  <c r="H40"/>
  <c r="G40"/>
  <c r="F40"/>
  <c r="E40"/>
  <c r="D40"/>
  <c r="C40"/>
  <c r="B40"/>
  <c r="F39"/>
  <c r="E39"/>
  <c r="D39"/>
  <c r="C39"/>
  <c r="B39"/>
  <c r="F38"/>
  <c r="E38"/>
  <c r="D38"/>
  <c r="C38"/>
  <c r="B38"/>
  <c r="F37"/>
  <c r="E37"/>
  <c r="D37"/>
  <c r="C37"/>
  <c r="B37"/>
  <c r="F36"/>
  <c r="E36"/>
  <c r="D36"/>
  <c r="C36"/>
  <c r="B36"/>
  <c r="H35"/>
  <c r="G35"/>
  <c r="F35"/>
  <c r="E35"/>
  <c r="D35"/>
  <c r="C35"/>
  <c r="B35"/>
  <c r="F34"/>
  <c r="E34"/>
  <c r="D34"/>
  <c r="C34"/>
  <c r="B34"/>
  <c r="F33"/>
  <c r="E33"/>
  <c r="D33"/>
  <c r="C33"/>
  <c r="B33"/>
  <c r="H32"/>
  <c r="G32"/>
  <c r="F32"/>
  <c r="E32"/>
  <c r="D32"/>
  <c r="C32"/>
  <c r="B32"/>
  <c r="F31"/>
  <c r="E31"/>
  <c r="D31"/>
  <c r="C31"/>
  <c r="B31"/>
  <c r="F30"/>
  <c r="E30"/>
  <c r="D30"/>
  <c r="C30"/>
  <c r="B30"/>
  <c r="F29"/>
  <c r="E29"/>
  <c r="D29"/>
  <c r="C29"/>
  <c r="B29"/>
  <c r="F28"/>
  <c r="E28"/>
  <c r="D28"/>
  <c r="C28"/>
  <c r="B28"/>
  <c r="D27"/>
  <c r="C27"/>
  <c r="B27"/>
  <c r="F26"/>
  <c r="E26"/>
  <c r="D26"/>
  <c r="C26"/>
  <c r="B26"/>
  <c r="F25"/>
  <c r="E25"/>
  <c r="D25"/>
  <c r="C25"/>
  <c r="B25"/>
  <c r="D24"/>
  <c r="C24"/>
  <c r="B24"/>
  <c r="F23"/>
  <c r="E23"/>
  <c r="D23"/>
  <c r="C23"/>
  <c r="B23"/>
  <c r="H22"/>
  <c r="G22"/>
  <c r="F22"/>
  <c r="E22"/>
  <c r="D22"/>
  <c r="C22"/>
  <c r="B22"/>
  <c r="F21"/>
  <c r="E21"/>
  <c r="D21"/>
  <c r="C21"/>
  <c r="B21"/>
  <c r="H20"/>
  <c r="G20"/>
  <c r="F20"/>
  <c r="E20"/>
  <c r="D20"/>
  <c r="C20"/>
  <c r="B20"/>
  <c r="F19"/>
  <c r="E19"/>
  <c r="D19"/>
  <c r="C19"/>
  <c r="B19"/>
  <c r="D18"/>
  <c r="C18"/>
  <c r="B18"/>
  <c r="F17"/>
  <c r="E17"/>
  <c r="D17"/>
  <c r="C17"/>
  <c r="B17"/>
  <c r="H16"/>
  <c r="G16"/>
  <c r="F16"/>
  <c r="E16"/>
  <c r="D16"/>
  <c r="C16"/>
  <c r="B16"/>
  <c r="H15"/>
  <c r="G15"/>
  <c r="F15"/>
  <c r="E15"/>
  <c r="D15"/>
  <c r="C15"/>
  <c r="B15"/>
  <c r="F14"/>
  <c r="E14"/>
  <c r="D14"/>
  <c r="C14"/>
  <c r="B14"/>
  <c r="H13"/>
  <c r="G13"/>
  <c r="F13"/>
  <c r="E13"/>
  <c r="D13"/>
  <c r="C13"/>
  <c r="B13"/>
  <c r="F12"/>
  <c r="E12"/>
  <c r="D12"/>
  <c r="C12"/>
  <c r="B12"/>
  <c r="H11"/>
  <c r="G11"/>
  <c r="F11"/>
  <c r="E11"/>
  <c r="D11"/>
  <c r="C11"/>
  <c r="B11"/>
  <c r="F10"/>
  <c r="E10"/>
  <c r="D10"/>
  <c r="C10"/>
  <c r="B10"/>
  <c r="F9"/>
  <c r="E9"/>
  <c r="D9"/>
  <c r="C9"/>
  <c r="B9"/>
  <c r="F8"/>
  <c r="E8"/>
  <c r="D8"/>
  <c r="C8"/>
  <c r="B8"/>
  <c r="F7"/>
  <c r="E7"/>
  <c r="D7"/>
  <c r="C7"/>
  <c r="B7"/>
  <c r="F6"/>
  <c r="E6"/>
  <c r="D6"/>
  <c r="C6"/>
  <c r="B6"/>
  <c r="F5"/>
  <c r="E5"/>
  <c r="D5"/>
  <c r="C5"/>
  <c r="B5"/>
  <c r="F4"/>
  <c r="E4"/>
  <c r="D4"/>
  <c r="C4"/>
  <c r="B4"/>
  <c r="F3"/>
  <c r="E3"/>
  <c r="D3"/>
  <c r="C3"/>
  <c r="B3"/>
  <c r="F2"/>
  <c r="E2"/>
  <c r="D2"/>
  <c r="C2"/>
  <c r="B2"/>
  <c r="C1" i="2"/>
  <c r="B1"/>
  <c r="B2431" i="8" l="1"/>
  <c r="B2916"/>
  <c r="B1946"/>
  <c r="A2916"/>
  <c r="A2431"/>
  <c r="B1947" s="1"/>
  <c r="B1461"/>
  <c r="B1459"/>
  <c r="B974"/>
  <c r="B489"/>
  <c r="B3403"/>
  <c r="B3888"/>
  <c r="B4373"/>
  <c r="A489"/>
  <c r="B5" s="1"/>
  <c r="A974"/>
  <c r="B490" s="1"/>
  <c r="A1459"/>
  <c r="A3888"/>
  <c r="B2918"/>
  <c r="A4373"/>
  <c r="A3403"/>
  <c r="A3080" l="1"/>
  <c r="A3402"/>
  <c r="B2919"/>
  <c r="A3241"/>
  <c r="A1136"/>
  <c r="B975"/>
  <c r="A1458"/>
  <c r="A1297"/>
  <c r="B4211"/>
  <c r="B4372"/>
  <c r="B4050"/>
  <c r="B973"/>
  <c r="B651"/>
  <c r="B812"/>
  <c r="A2430"/>
  <c r="A2108"/>
  <c r="B2430"/>
  <c r="B2108"/>
  <c r="B2269"/>
  <c r="A3565"/>
  <c r="B3404"/>
  <c r="A3726"/>
  <c r="A3887"/>
  <c r="B327"/>
  <c r="B488"/>
  <c r="B166"/>
  <c r="B2754"/>
  <c r="B2915"/>
  <c r="B2593"/>
  <c r="A327"/>
  <c r="A166"/>
  <c r="A488"/>
  <c r="B3241"/>
  <c r="B3080"/>
  <c r="B3402"/>
  <c r="A1946"/>
  <c r="B1784" s="1"/>
  <c r="B3889"/>
  <c r="A4211"/>
  <c r="A4372"/>
  <c r="A4050"/>
  <c r="A812"/>
  <c r="A651"/>
  <c r="A973"/>
  <c r="B3565"/>
  <c r="B3726"/>
  <c r="B3887"/>
  <c r="B1458"/>
  <c r="B1297"/>
  <c r="B1296" s="1"/>
  <c r="A2915"/>
  <c r="A2754"/>
  <c r="B2432"/>
  <c r="A1296"/>
  <c r="B1623" l="1"/>
  <c r="A1784"/>
  <c r="B1351"/>
  <c r="B1457"/>
  <c r="B1404"/>
  <c r="A972"/>
  <c r="A866"/>
  <c r="B813"/>
  <c r="A919"/>
  <c r="B4212"/>
  <c r="A4371"/>
  <c r="A4318"/>
  <c r="A4265"/>
  <c r="B3134"/>
  <c r="B3240"/>
  <c r="B3187"/>
  <c r="A2593"/>
  <c r="B381"/>
  <c r="B487"/>
  <c r="B2429"/>
  <c r="B2376"/>
  <c r="B2323"/>
  <c r="B597"/>
  <c r="B650"/>
  <c r="B4104"/>
  <c r="B4157"/>
  <c r="B4210"/>
  <c r="A1029"/>
  <c r="A1135"/>
  <c r="A1082"/>
  <c r="A3079"/>
  <c r="B2920"/>
  <c r="A2973"/>
  <c r="A3026"/>
  <c r="B3564"/>
  <c r="B3511"/>
  <c r="B3458"/>
  <c r="B3890"/>
  <c r="A4049"/>
  <c r="A3943"/>
  <c r="A3996"/>
  <c r="A326"/>
  <c r="A273"/>
  <c r="A220"/>
  <c r="B59"/>
  <c r="B112"/>
  <c r="B165"/>
  <c r="B3566"/>
  <c r="A3619"/>
  <c r="A3725"/>
  <c r="A3672"/>
  <c r="B2107"/>
  <c r="B2054"/>
  <c r="B2001"/>
  <c r="B705"/>
  <c r="B811"/>
  <c r="B758"/>
  <c r="B4265"/>
  <c r="B4371"/>
  <c r="B4318"/>
  <c r="A3295"/>
  <c r="A3348"/>
  <c r="A3401"/>
  <c r="B3242"/>
  <c r="B3079"/>
  <c r="B2973"/>
  <c r="B3026"/>
  <c r="B2755"/>
  <c r="A2861"/>
  <c r="A2914"/>
  <c r="A2808"/>
  <c r="B3619"/>
  <c r="B3725"/>
  <c r="B3672"/>
  <c r="A705"/>
  <c r="A758"/>
  <c r="B652"/>
  <c r="A811"/>
  <c r="B3401"/>
  <c r="B3295"/>
  <c r="B3348"/>
  <c r="A112"/>
  <c r="A59"/>
  <c r="B6"/>
  <c r="A165"/>
  <c r="A130" s="1"/>
  <c r="B2700"/>
  <c r="B2753"/>
  <c r="B2647"/>
  <c r="B3727"/>
  <c r="A3833"/>
  <c r="A3886"/>
  <c r="A3780"/>
  <c r="A2269"/>
  <c r="B2162" s="1"/>
  <c r="A2376"/>
  <c r="A2429"/>
  <c r="B2270"/>
  <c r="B3943"/>
  <c r="B4049"/>
  <c r="B3996"/>
  <c r="B1298"/>
  <c r="A1404"/>
  <c r="A1351"/>
  <c r="A1457"/>
  <c r="B1278"/>
  <c r="A2753"/>
  <c r="A2647"/>
  <c r="A2700"/>
  <c r="B2594"/>
  <c r="B3886"/>
  <c r="B3833"/>
  <c r="B3780"/>
  <c r="B491"/>
  <c r="A650"/>
  <c r="A544"/>
  <c r="A597"/>
  <c r="A4210"/>
  <c r="B4051"/>
  <c r="A4104"/>
  <c r="A4157"/>
  <c r="B1945"/>
  <c r="A1945"/>
  <c r="A1623"/>
  <c r="B1462"/>
  <c r="B434"/>
  <c r="B328"/>
  <c r="A434"/>
  <c r="A433" s="1"/>
  <c r="A487"/>
  <c r="A452" s="1"/>
  <c r="A381"/>
  <c r="B2808"/>
  <c r="B2914"/>
  <c r="B2861"/>
  <c r="B220"/>
  <c r="B273"/>
  <c r="B326"/>
  <c r="A3511"/>
  <c r="A3564"/>
  <c r="B3405"/>
  <c r="A3458"/>
  <c r="A2001"/>
  <c r="B1948"/>
  <c r="A2054"/>
  <c r="A2107"/>
  <c r="B866"/>
  <c r="B919"/>
  <c r="B972"/>
  <c r="B1243"/>
  <c r="B1137"/>
  <c r="B1136" s="1"/>
  <c r="A1243"/>
  <c r="A1225" s="1"/>
  <c r="A1190"/>
  <c r="A3240"/>
  <c r="A3187"/>
  <c r="A3134"/>
  <c r="B3081"/>
  <c r="B1295"/>
  <c r="A1278"/>
  <c r="B1272" s="1"/>
  <c r="A1295"/>
  <c r="B1244"/>
  <c r="B1622" l="1"/>
  <c r="B776"/>
  <c r="A1155"/>
  <c r="A1189"/>
  <c r="A1172"/>
  <c r="B937"/>
  <c r="B954"/>
  <c r="B971"/>
  <c r="B2002"/>
  <c r="A2019"/>
  <c r="A2053"/>
  <c r="A2036"/>
  <c r="B238"/>
  <c r="B272"/>
  <c r="B255"/>
  <c r="B2790"/>
  <c r="B2807"/>
  <c r="B1785"/>
  <c r="A1838"/>
  <c r="A1944"/>
  <c r="A1891"/>
  <c r="B598"/>
  <c r="A632"/>
  <c r="A649"/>
  <c r="A615"/>
  <c r="B3868"/>
  <c r="B3851"/>
  <c r="B3885"/>
  <c r="B2701"/>
  <c r="A2752"/>
  <c r="A2735"/>
  <c r="A2718"/>
  <c r="A1369"/>
  <c r="A1386"/>
  <c r="B1352"/>
  <c r="A1403"/>
  <c r="B3925"/>
  <c r="B3908"/>
  <c r="B3942"/>
  <c r="A3868"/>
  <c r="A3851"/>
  <c r="A3885"/>
  <c r="B3834"/>
  <c r="B2752"/>
  <c r="B2718"/>
  <c r="B2735"/>
  <c r="A58"/>
  <c r="A24"/>
  <c r="A41"/>
  <c r="B7"/>
  <c r="B3366"/>
  <c r="B3383"/>
  <c r="B3400"/>
  <c r="B653"/>
  <c r="A704"/>
  <c r="A687"/>
  <c r="A670"/>
  <c r="A2790"/>
  <c r="A2773"/>
  <c r="B2756"/>
  <c r="A2807"/>
  <c r="B3025"/>
  <c r="B3008"/>
  <c r="B2991"/>
  <c r="A3313"/>
  <c r="A3347"/>
  <c r="A3330"/>
  <c r="B3296"/>
  <c r="B4230"/>
  <c r="B4264"/>
  <c r="B4247"/>
  <c r="B1966"/>
  <c r="B2000"/>
  <c r="B1983"/>
  <c r="A3690"/>
  <c r="A3724"/>
  <c r="B3673"/>
  <c r="A3707"/>
  <c r="B94"/>
  <c r="B111"/>
  <c r="B77"/>
  <c r="A291"/>
  <c r="A325"/>
  <c r="A308"/>
  <c r="A3008"/>
  <c r="B2974"/>
  <c r="A2991"/>
  <c r="A3025"/>
  <c r="A1047"/>
  <c r="A1081"/>
  <c r="A1064"/>
  <c r="B4156"/>
  <c r="B4139"/>
  <c r="B4122"/>
  <c r="A2323"/>
  <c r="B2322" s="1"/>
  <c r="B380"/>
  <c r="B346"/>
  <c r="B3152"/>
  <c r="B3186"/>
  <c r="B3169"/>
  <c r="A4317"/>
  <c r="B4266"/>
  <c r="A4300"/>
  <c r="A4283"/>
  <c r="B1456"/>
  <c r="B1439"/>
  <c r="A1730"/>
  <c r="A1783"/>
  <c r="A1677"/>
  <c r="B1624"/>
  <c r="A3205"/>
  <c r="A3222"/>
  <c r="A3239"/>
  <c r="B3188"/>
  <c r="B1242"/>
  <c r="B1225"/>
  <c r="B1224" s="1"/>
  <c r="B2106"/>
  <c r="A2089"/>
  <c r="A2072"/>
  <c r="A2106"/>
  <c r="B2055"/>
  <c r="A3457"/>
  <c r="A3440"/>
  <c r="B3406"/>
  <c r="A3423"/>
  <c r="B308"/>
  <c r="B325"/>
  <c r="B291"/>
  <c r="B2879"/>
  <c r="B2896"/>
  <c r="B2913"/>
  <c r="A416"/>
  <c r="A399"/>
  <c r="A388" s="1"/>
  <c r="B382"/>
  <c r="B1463"/>
  <c r="A1569"/>
  <c r="A1622"/>
  <c r="B1621" s="1"/>
  <c r="A1516"/>
  <c r="A4086"/>
  <c r="A4103"/>
  <c r="A4069"/>
  <c r="B4052"/>
  <c r="A526"/>
  <c r="A543"/>
  <c r="B492"/>
  <c r="A509"/>
  <c r="B3798"/>
  <c r="B3832"/>
  <c r="B3815"/>
  <c r="A2629"/>
  <c r="A2612"/>
  <c r="A2646"/>
  <c r="B2595"/>
  <c r="B1299"/>
  <c r="A1333"/>
  <c r="A1350"/>
  <c r="A1316"/>
  <c r="B4048"/>
  <c r="B4014"/>
  <c r="B4031"/>
  <c r="A2341"/>
  <c r="A2358"/>
  <c r="A2375"/>
  <c r="B2324"/>
  <c r="A3745"/>
  <c r="A3779"/>
  <c r="B3728"/>
  <c r="A3762"/>
  <c r="B2646"/>
  <c r="B2612"/>
  <c r="B3260"/>
  <c r="B3294"/>
  <c r="B3277"/>
  <c r="A723"/>
  <c r="B706"/>
  <c r="A740"/>
  <c r="A757"/>
  <c r="B3584"/>
  <c r="B3601"/>
  <c r="B3618"/>
  <c r="B3349"/>
  <c r="A3383"/>
  <c r="A3366"/>
  <c r="A3400"/>
  <c r="B4353"/>
  <c r="B4336"/>
  <c r="B4370"/>
  <c r="B704"/>
  <c r="B670"/>
  <c r="B687"/>
  <c r="A3654"/>
  <c r="A3671"/>
  <c r="B3620"/>
  <c r="A3637"/>
  <c r="B147"/>
  <c r="B130"/>
  <c r="B164"/>
  <c r="A238"/>
  <c r="A255"/>
  <c r="A272"/>
  <c r="B221"/>
  <c r="B3997"/>
  <c r="A4031"/>
  <c r="A4048"/>
  <c r="A4014"/>
  <c r="B3563"/>
  <c r="B3529"/>
  <c r="B3546"/>
  <c r="B3027"/>
  <c r="A3061"/>
  <c r="A3044"/>
  <c r="A3078"/>
  <c r="B4175"/>
  <c r="B4209"/>
  <c r="B4192"/>
  <c r="B596"/>
  <c r="B562"/>
  <c r="B469"/>
  <c r="B452"/>
  <c r="B451" s="1"/>
  <c r="B486"/>
  <c r="B2592"/>
  <c r="A2539"/>
  <c r="A2592"/>
  <c r="A2486"/>
  <c r="B2433"/>
  <c r="A4230"/>
  <c r="A4264"/>
  <c r="A4247"/>
  <c r="B4213"/>
  <c r="A918"/>
  <c r="B867"/>
  <c r="A901"/>
  <c r="A884"/>
  <c r="B1386"/>
  <c r="B1403"/>
  <c r="B1392" s="1"/>
  <c r="B1516"/>
  <c r="B1783"/>
  <c r="A3169"/>
  <c r="A3186"/>
  <c r="A3152"/>
  <c r="B3135"/>
  <c r="B1135"/>
  <c r="B1082"/>
  <c r="B1029"/>
  <c r="B831"/>
  <c r="B865"/>
  <c r="B848"/>
  <c r="B1949"/>
  <c r="A1983"/>
  <c r="A1966"/>
  <c r="A2000"/>
  <c r="B3459"/>
  <c r="A3493"/>
  <c r="A3476"/>
  <c r="A3510"/>
  <c r="B2826"/>
  <c r="B2860"/>
  <c r="B2843"/>
  <c r="A486"/>
  <c r="A480" s="1"/>
  <c r="A469"/>
  <c r="A458" s="1"/>
  <c r="B435"/>
  <c r="A4139"/>
  <c r="A4122"/>
  <c r="A4156"/>
  <c r="B4105"/>
  <c r="B545"/>
  <c r="B544" s="1"/>
  <c r="A562"/>
  <c r="A579"/>
  <c r="A596"/>
  <c r="B3745"/>
  <c r="B3779"/>
  <c r="B3762"/>
  <c r="A2699"/>
  <c r="A2682"/>
  <c r="A2665"/>
  <c r="B1422"/>
  <c r="A1456"/>
  <c r="A1422"/>
  <c r="A1439"/>
  <c r="B1405"/>
  <c r="B3961"/>
  <c r="B3995"/>
  <c r="B3978"/>
  <c r="A2411"/>
  <c r="A2394"/>
  <c r="B2377"/>
  <c r="A2428"/>
  <c r="A2215"/>
  <c r="B2109"/>
  <c r="A2162"/>
  <c r="B2144" s="1"/>
  <c r="A2268"/>
  <c r="B113"/>
  <c r="A147"/>
  <c r="A146" s="1"/>
  <c r="A164"/>
  <c r="A158" s="1"/>
  <c r="B3313"/>
  <c r="B3347"/>
  <c r="B3330"/>
  <c r="B3690"/>
  <c r="B3724"/>
  <c r="B3707"/>
  <c r="A2860"/>
  <c r="B2809"/>
  <c r="A2826"/>
  <c r="A2843"/>
  <c r="B3044"/>
  <c r="B3078"/>
  <c r="B3061"/>
  <c r="B4300"/>
  <c r="B4283"/>
  <c r="B4317"/>
  <c r="A185"/>
  <c r="B168"/>
  <c r="B167" s="1"/>
  <c r="A219"/>
  <c r="A202"/>
  <c r="A3942"/>
  <c r="B3891"/>
  <c r="A3908"/>
  <c r="A3925"/>
  <c r="B3510"/>
  <c r="B3476"/>
  <c r="B3493"/>
  <c r="A1028"/>
  <c r="A1011"/>
  <c r="A994"/>
  <c r="A983" s="1"/>
  <c r="B632"/>
  <c r="B649"/>
  <c r="B648" s="1"/>
  <c r="B2428"/>
  <c r="B2422" s="1"/>
  <c r="B2394"/>
  <c r="B2411"/>
  <c r="B3133"/>
  <c r="B3116"/>
  <c r="B3099"/>
  <c r="A937"/>
  <c r="A971"/>
  <c r="B920"/>
  <c r="A954"/>
  <c r="B119"/>
  <c r="B2072"/>
  <c r="B2071" s="1"/>
  <c r="B2539"/>
  <c r="B1730"/>
  <c r="A3133"/>
  <c r="B3082"/>
  <c r="A3116"/>
  <c r="A3099"/>
  <c r="B1208"/>
  <c r="A1208"/>
  <c r="A1197" s="1"/>
  <c r="A1242"/>
  <c r="A1241" s="1"/>
  <c r="B1191"/>
  <c r="B1190" s="1"/>
  <c r="B918"/>
  <c r="B884"/>
  <c r="B3512"/>
  <c r="A3546"/>
  <c r="A3529"/>
  <c r="A3563"/>
  <c r="B185"/>
  <c r="B219"/>
  <c r="B202"/>
  <c r="A380"/>
  <c r="A369" s="1"/>
  <c r="B329"/>
  <c r="A346"/>
  <c r="A335" s="1"/>
  <c r="B433"/>
  <c r="B422" s="1"/>
  <c r="B416"/>
  <c r="B399"/>
  <c r="B1838"/>
  <c r="B1891"/>
  <c r="B1944"/>
  <c r="A4209"/>
  <c r="B4158"/>
  <c r="A4192"/>
  <c r="A4175"/>
  <c r="A3832"/>
  <c r="A3815"/>
  <c r="B3781"/>
  <c r="A3798"/>
  <c r="B2699"/>
  <c r="B2682"/>
  <c r="B2665"/>
  <c r="A111"/>
  <c r="A77"/>
  <c r="B60"/>
  <c r="A94"/>
  <c r="B810"/>
  <c r="A793"/>
  <c r="A776"/>
  <c r="A810"/>
  <c r="B759"/>
  <c r="B3654"/>
  <c r="B3637"/>
  <c r="B3671"/>
  <c r="B2862"/>
  <c r="A2896"/>
  <c r="A2879"/>
  <c r="A2913"/>
  <c r="B2938"/>
  <c r="B2972"/>
  <c r="B2955"/>
  <c r="A3294"/>
  <c r="B3243"/>
  <c r="A3260"/>
  <c r="A3277"/>
  <c r="B740"/>
  <c r="B723"/>
  <c r="B757"/>
  <c r="B2019"/>
  <c r="B2053"/>
  <c r="B2036"/>
  <c r="B2035" s="1"/>
  <c r="A3584"/>
  <c r="A3618"/>
  <c r="A3601"/>
  <c r="B3567"/>
  <c r="B24"/>
  <c r="B41"/>
  <c r="B58"/>
  <c r="A3978"/>
  <c r="A3961"/>
  <c r="A3995"/>
  <c r="B3944"/>
  <c r="B3423"/>
  <c r="B3457"/>
  <c r="B3440"/>
  <c r="B2921"/>
  <c r="A2938"/>
  <c r="A2972"/>
  <c r="A2955"/>
  <c r="A1134"/>
  <c r="A1100"/>
  <c r="A1117"/>
  <c r="B4103"/>
  <c r="B4069"/>
  <c r="B4086"/>
  <c r="B2341"/>
  <c r="B2358"/>
  <c r="B2375"/>
  <c r="B3205"/>
  <c r="B3239"/>
  <c r="B3222"/>
  <c r="A4370"/>
  <c r="B4319"/>
  <c r="A4353"/>
  <c r="A4336"/>
  <c r="A865"/>
  <c r="A848"/>
  <c r="B814"/>
  <c r="A831"/>
  <c r="B1350"/>
  <c r="B1333"/>
  <c r="B1316"/>
  <c r="B2268"/>
  <c r="B1569"/>
  <c r="B2486"/>
  <c r="B1214"/>
  <c r="B129"/>
  <c r="B1219"/>
  <c r="A124"/>
  <c r="B114"/>
  <c r="A129"/>
  <c r="A119"/>
  <c r="A1294"/>
  <c r="A1289"/>
  <c r="A1284"/>
  <c r="B1279"/>
  <c r="A441"/>
  <c r="B436"/>
  <c r="A451"/>
  <c r="A422"/>
  <c r="B417"/>
  <c r="A432"/>
  <c r="A1214"/>
  <c r="B1209"/>
  <c r="A1219"/>
  <c r="A1224"/>
  <c r="A1358"/>
  <c r="B1294"/>
  <c r="B1284"/>
  <c r="B1267"/>
  <c r="A363"/>
  <c r="A415"/>
  <c r="A1267"/>
  <c r="B1262"/>
  <c r="B1261" s="1"/>
  <c r="A1272"/>
  <c r="B1270" s="1"/>
  <c r="A1277"/>
  <c r="B1277"/>
  <c r="B1213" l="1"/>
  <c r="B118"/>
  <c r="B432"/>
  <c r="B431" s="1"/>
  <c r="B448"/>
  <c r="B441"/>
  <c r="B440" s="1"/>
  <c r="A440" s="1"/>
  <c r="B439" s="1"/>
  <c r="B126"/>
  <c r="B421"/>
  <c r="B117"/>
  <c r="B1223"/>
  <c r="B1222"/>
  <c r="B1221"/>
  <c r="B2267"/>
  <c r="B2250"/>
  <c r="B2233"/>
  <c r="B830"/>
  <c r="A820"/>
  <c r="A825"/>
  <c r="A830"/>
  <c r="B815"/>
  <c r="A4330"/>
  <c r="A4325"/>
  <c r="A4335"/>
  <c r="B4320"/>
  <c r="B3216"/>
  <c r="B3211"/>
  <c r="B3221"/>
  <c r="B2352"/>
  <c r="B2357"/>
  <c r="B2347"/>
  <c r="B4092"/>
  <c r="B4102"/>
  <c r="B4097"/>
  <c r="B2939"/>
  <c r="A2949"/>
  <c r="A2954"/>
  <c r="A2944"/>
  <c r="B3434"/>
  <c r="B3429"/>
  <c r="B3439"/>
  <c r="A3984"/>
  <c r="A3994"/>
  <c r="A3989"/>
  <c r="B3979"/>
  <c r="B35"/>
  <c r="B40"/>
  <c r="B30"/>
  <c r="A3617"/>
  <c r="B3602"/>
  <c r="A3607"/>
  <c r="A3612"/>
  <c r="B2008"/>
  <c r="B2018"/>
  <c r="A3266"/>
  <c r="A3271"/>
  <c r="A3276"/>
  <c r="B3261"/>
  <c r="B2954"/>
  <c r="B2944"/>
  <c r="B2949"/>
  <c r="B2863"/>
  <c r="A2878"/>
  <c r="A2873"/>
  <c r="A2868"/>
  <c r="B3636"/>
  <c r="B3631"/>
  <c r="B3626"/>
  <c r="A770"/>
  <c r="B770"/>
  <c r="B775"/>
  <c r="A775"/>
  <c r="B760"/>
  <c r="B765"/>
  <c r="A765"/>
  <c r="B2671"/>
  <c r="B2681"/>
  <c r="B2676"/>
  <c r="A3804"/>
  <c r="A3814"/>
  <c r="A3809"/>
  <c r="B3799"/>
  <c r="B1837"/>
  <c r="B1820"/>
  <c r="B330"/>
  <c r="A345"/>
  <c r="A340"/>
  <c r="B208"/>
  <c r="B213"/>
  <c r="B218"/>
  <c r="A3535"/>
  <c r="A3545"/>
  <c r="A3540"/>
  <c r="B3530"/>
  <c r="B1155"/>
  <c r="B1189"/>
  <c r="A3093"/>
  <c r="B3083"/>
  <c r="A3088"/>
  <c r="A3098"/>
  <c r="B1712"/>
  <c r="B1695"/>
  <c r="B1729"/>
  <c r="B921"/>
  <c r="A931"/>
  <c r="A936"/>
  <c r="A926"/>
  <c r="B2405"/>
  <c r="B2410"/>
  <c r="B2400"/>
  <c r="B621"/>
  <c r="B631"/>
  <c r="B3482"/>
  <c r="B3492"/>
  <c r="B3487"/>
  <c r="A3897"/>
  <c r="A3907"/>
  <c r="A3902"/>
  <c r="B3892"/>
  <c r="A208"/>
  <c r="A218"/>
  <c r="B203"/>
  <c r="A213"/>
  <c r="B4272"/>
  <c r="B4282"/>
  <c r="B4277"/>
  <c r="B3033"/>
  <c r="B3043"/>
  <c r="B3038"/>
  <c r="B2844"/>
  <c r="A2849"/>
  <c r="A2859"/>
  <c r="A2854"/>
  <c r="B3329"/>
  <c r="B3324"/>
  <c r="B3319"/>
  <c r="A136"/>
  <c r="A141"/>
  <c r="B131"/>
  <c r="A2393"/>
  <c r="B2378"/>
  <c r="A2388"/>
  <c r="A2383"/>
  <c r="B3955"/>
  <c r="B3950"/>
  <c r="B3960"/>
  <c r="A1445"/>
  <c r="A1450"/>
  <c r="B1440"/>
  <c r="A1455"/>
  <c r="A2693"/>
  <c r="A2698"/>
  <c r="B2683"/>
  <c r="A2688"/>
  <c r="B580"/>
  <c r="B579" s="1"/>
  <c r="A590"/>
  <c r="A595"/>
  <c r="A585"/>
  <c r="B2854"/>
  <c r="B2849"/>
  <c r="B2859"/>
  <c r="B3477"/>
  <c r="A3482"/>
  <c r="A3492"/>
  <c r="A3487"/>
  <c r="B1967"/>
  <c r="A1977"/>
  <c r="A1982"/>
  <c r="A1972"/>
  <c r="B1782"/>
  <c r="B1748"/>
  <c r="B1765"/>
  <c r="B1380"/>
  <c r="B1375"/>
  <c r="B1385"/>
  <c r="A907"/>
  <c r="A917"/>
  <c r="B902"/>
  <c r="B901" s="1"/>
  <c r="A912"/>
  <c r="A4224"/>
  <c r="B4214"/>
  <c r="A4219"/>
  <c r="A4229"/>
  <c r="A2521"/>
  <c r="A2504"/>
  <c r="B2487"/>
  <c r="A2538"/>
  <c r="B463"/>
  <c r="B458"/>
  <c r="B468"/>
  <c r="B4203"/>
  <c r="B4198"/>
  <c r="B4208"/>
  <c r="B3045"/>
  <c r="A3055"/>
  <c r="A3050"/>
  <c r="A3060"/>
  <c r="B3557"/>
  <c r="B3552"/>
  <c r="B3562"/>
  <c r="A227"/>
  <c r="B222"/>
  <c r="A237"/>
  <c r="A232"/>
  <c r="B3621"/>
  <c r="A3626"/>
  <c r="A3636"/>
  <c r="A3631"/>
  <c r="B681"/>
  <c r="B686"/>
  <c r="B4325"/>
  <c r="B4335"/>
  <c r="B4330"/>
  <c r="A3382"/>
  <c r="A3377"/>
  <c r="B3367"/>
  <c r="A3372"/>
  <c r="B3573"/>
  <c r="B3578"/>
  <c r="B3583"/>
  <c r="B707"/>
  <c r="A712"/>
  <c r="A717"/>
  <c r="A722"/>
  <c r="B2611"/>
  <c r="B2606"/>
  <c r="B2601"/>
  <c r="A3778"/>
  <c r="A3773"/>
  <c r="B3763"/>
  <c r="A3768"/>
  <c r="A2352"/>
  <c r="A2347"/>
  <c r="A2357"/>
  <c r="B2342"/>
  <c r="B4042"/>
  <c r="B4037"/>
  <c r="B4047"/>
  <c r="A2618"/>
  <c r="A2628"/>
  <c r="A2623"/>
  <c r="B2613"/>
  <c r="A498"/>
  <c r="B493"/>
  <c r="A503"/>
  <c r="A508"/>
  <c r="A1515"/>
  <c r="A1481"/>
  <c r="B1464"/>
  <c r="A1498"/>
  <c r="B2890"/>
  <c r="B2895"/>
  <c r="B2885"/>
  <c r="B302"/>
  <c r="B307"/>
  <c r="B297"/>
  <c r="A3451"/>
  <c r="B3441"/>
  <c r="A3446"/>
  <c r="A3456"/>
  <c r="A2088"/>
  <c r="A2083"/>
  <c r="B2073"/>
  <c r="A2078"/>
  <c r="A1712"/>
  <c r="A1729"/>
  <c r="A1695"/>
  <c r="B1678"/>
  <c r="B1677" s="1"/>
  <c r="B4284"/>
  <c r="A4289"/>
  <c r="A4299"/>
  <c r="A4294"/>
  <c r="B3175"/>
  <c r="B3185"/>
  <c r="B3180"/>
  <c r="B4133"/>
  <c r="B4128"/>
  <c r="B4138"/>
  <c r="A1046"/>
  <c r="B1031"/>
  <c r="B1030" s="1"/>
  <c r="A1041"/>
  <c r="A3002"/>
  <c r="B2992"/>
  <c r="A2997"/>
  <c r="A3007"/>
  <c r="B71"/>
  <c r="B66"/>
  <c r="B76"/>
  <c r="B4229"/>
  <c r="B4224"/>
  <c r="B4219"/>
  <c r="A3307"/>
  <c r="B3297"/>
  <c r="A3302"/>
  <c r="A3312"/>
  <c r="B2791"/>
  <c r="A2801"/>
  <c r="A2796"/>
  <c r="A2806"/>
  <c r="A664"/>
  <c r="A659"/>
  <c r="A669"/>
  <c r="B654"/>
  <c r="B3399"/>
  <c r="B3394"/>
  <c r="B3389"/>
  <c r="B25"/>
  <c r="A30"/>
  <c r="A35"/>
  <c r="B2717"/>
  <c r="B2707"/>
  <c r="B2712"/>
  <c r="A3845"/>
  <c r="B3835"/>
  <c r="A3840"/>
  <c r="A3850"/>
  <c r="B3924"/>
  <c r="B3919"/>
  <c r="B3914"/>
  <c r="A1363"/>
  <c r="B1353"/>
  <c r="A1368"/>
  <c r="A609"/>
  <c r="B599"/>
  <c r="A604"/>
  <c r="A614"/>
  <c r="B1856"/>
  <c r="A1890"/>
  <c r="B1839"/>
  <c r="A1856"/>
  <c r="A1873"/>
  <c r="A1872" s="1"/>
  <c r="B2796"/>
  <c r="B2806"/>
  <c r="B232"/>
  <c r="B227"/>
  <c r="B237"/>
  <c r="B1156"/>
  <c r="A1161"/>
  <c r="A1171"/>
  <c r="B825"/>
  <c r="B1999"/>
  <c r="B1604"/>
  <c r="B1551"/>
  <c r="B1568"/>
  <c r="B1534"/>
  <c r="B1344"/>
  <c r="B1349"/>
  <c r="B1339"/>
  <c r="A854"/>
  <c r="A859"/>
  <c r="B849"/>
  <c r="A864"/>
  <c r="A4364"/>
  <c r="B4354"/>
  <c r="A4359"/>
  <c r="A4369"/>
  <c r="B2369"/>
  <c r="B2374"/>
  <c r="B2364"/>
  <c r="B4068"/>
  <c r="B4063"/>
  <c r="B4058"/>
  <c r="B1118"/>
  <c r="A1123"/>
  <c r="A1133"/>
  <c r="B47"/>
  <c r="B57"/>
  <c r="A3590"/>
  <c r="A3600"/>
  <c r="A3595"/>
  <c r="B3585"/>
  <c r="B2042"/>
  <c r="B2047"/>
  <c r="B2052"/>
  <c r="B734"/>
  <c r="B739"/>
  <c r="B729"/>
  <c r="A3283"/>
  <c r="A3293"/>
  <c r="A3288"/>
  <c r="B3278"/>
  <c r="A2902"/>
  <c r="A2912"/>
  <c r="B2897"/>
  <c r="A2907"/>
  <c r="B3660"/>
  <c r="B3670"/>
  <c r="B3665"/>
  <c r="B799"/>
  <c r="A809"/>
  <c r="A799"/>
  <c r="A804"/>
  <c r="B794"/>
  <c r="B793" s="1"/>
  <c r="B83"/>
  <c r="A93"/>
  <c r="A83"/>
  <c r="A88"/>
  <c r="B78"/>
  <c r="B2664"/>
  <c r="B2659"/>
  <c r="B2654"/>
  <c r="A4186"/>
  <c r="B4176"/>
  <c r="A4181"/>
  <c r="A4191"/>
  <c r="B1890"/>
  <c r="B1873"/>
  <c r="B1872" s="1"/>
  <c r="B191"/>
  <c r="B201"/>
  <c r="B3513"/>
  <c r="A3518"/>
  <c r="A3528"/>
  <c r="A3523"/>
  <c r="B912"/>
  <c r="B917"/>
  <c r="B907"/>
  <c r="B1202"/>
  <c r="B1197"/>
  <c r="A3122"/>
  <c r="A3127"/>
  <c r="A3132"/>
  <c r="B3117"/>
  <c r="A970"/>
  <c r="B955"/>
  <c r="A965"/>
  <c r="A960"/>
  <c r="B3122"/>
  <c r="B3127"/>
  <c r="B3132"/>
  <c r="A1022"/>
  <c r="B1012"/>
  <c r="A1027"/>
  <c r="A3919"/>
  <c r="B3909"/>
  <c r="A3914"/>
  <c r="A3924"/>
  <c r="B196"/>
  <c r="A196"/>
  <c r="B186"/>
  <c r="A201"/>
  <c r="A191"/>
  <c r="B4306"/>
  <c r="B4316"/>
  <c r="B4311"/>
  <c r="B3067"/>
  <c r="B3072"/>
  <c r="B3077"/>
  <c r="B3689"/>
  <c r="B3684"/>
  <c r="B3679"/>
  <c r="B148"/>
  <c r="A153"/>
  <c r="A163"/>
  <c r="A2127"/>
  <c r="A2144"/>
  <c r="B2110"/>
  <c r="A2161"/>
  <c r="B3989"/>
  <c r="B3984"/>
  <c r="B3994"/>
  <c r="B1411"/>
  <c r="A1421"/>
  <c r="B1406"/>
  <c r="A1416"/>
  <c r="A1411"/>
  <c r="A2681"/>
  <c r="A2671"/>
  <c r="B2666"/>
  <c r="A2676"/>
  <c r="B3739"/>
  <c r="B3734"/>
  <c r="B3744"/>
  <c r="B543"/>
  <c r="B509"/>
  <c r="B526"/>
  <c r="A4133"/>
  <c r="B4123"/>
  <c r="A4128"/>
  <c r="A4138"/>
  <c r="B2842"/>
  <c r="B2832"/>
  <c r="A3475"/>
  <c r="B3460"/>
  <c r="A3465"/>
  <c r="A3470"/>
  <c r="A1955"/>
  <c r="A1960"/>
  <c r="A1965"/>
  <c r="B854"/>
  <c r="B859"/>
  <c r="B864"/>
  <c r="B1134"/>
  <c r="B1117"/>
  <c r="B1100"/>
  <c r="B3153"/>
  <c r="A3158"/>
  <c r="A3168"/>
  <c r="A3163"/>
  <c r="A4263"/>
  <c r="A4258"/>
  <c r="B4248"/>
  <c r="A4253"/>
  <c r="A2591"/>
  <c r="A2574"/>
  <c r="A2557"/>
  <c r="B4191"/>
  <c r="B4186"/>
  <c r="B4181"/>
  <c r="A3038"/>
  <c r="B3028"/>
  <c r="A3033"/>
  <c r="A3043"/>
  <c r="B3518"/>
  <c r="B3528"/>
  <c r="B3523"/>
  <c r="A4030"/>
  <c r="A4025"/>
  <c r="B4015"/>
  <c r="A4020"/>
  <c r="B239"/>
  <c r="A244"/>
  <c r="A254"/>
  <c r="A249"/>
  <c r="B146"/>
  <c r="B145" s="1"/>
  <c r="B141"/>
  <c r="B3638"/>
  <c r="A3643"/>
  <c r="A3653"/>
  <c r="A3648"/>
  <c r="B4369"/>
  <c r="B4364"/>
  <c r="B4359"/>
  <c r="A3355"/>
  <c r="A3360"/>
  <c r="A3365"/>
  <c r="B3350"/>
  <c r="B3595"/>
  <c r="B3590"/>
  <c r="B3600"/>
  <c r="B3254"/>
  <c r="B3249"/>
  <c r="B3259"/>
  <c r="A2374"/>
  <c r="A2369"/>
  <c r="A2364"/>
  <c r="B2359"/>
  <c r="B4013"/>
  <c r="B4008"/>
  <c r="B4003"/>
  <c r="A1327"/>
  <c r="A1332"/>
  <c r="A1322"/>
  <c r="A2601"/>
  <c r="A2606"/>
  <c r="B2596"/>
  <c r="A2611"/>
  <c r="B3797"/>
  <c r="B3787"/>
  <c r="B3792"/>
  <c r="A515"/>
  <c r="A525"/>
  <c r="A520"/>
  <c r="B510"/>
  <c r="A4085"/>
  <c r="B4070"/>
  <c r="A4080"/>
  <c r="A4075"/>
  <c r="B2912"/>
  <c r="B2902"/>
  <c r="B319"/>
  <c r="B324"/>
  <c r="B314"/>
  <c r="A3434"/>
  <c r="A3439"/>
  <c r="B3424"/>
  <c r="A3429"/>
  <c r="B2061"/>
  <c r="A2061"/>
  <c r="B2056"/>
  <c r="A2066"/>
  <c r="A2071"/>
  <c r="B2069" s="1"/>
  <c r="B1236"/>
  <c r="B1231"/>
  <c r="B1241"/>
  <c r="B1239" s="1"/>
  <c r="A3194"/>
  <c r="A3199"/>
  <c r="B3189"/>
  <c r="A3204"/>
  <c r="A1748"/>
  <c r="B1731"/>
  <c r="A1782"/>
  <c r="A1765"/>
  <c r="A4277"/>
  <c r="A4282"/>
  <c r="B4267"/>
  <c r="A4272"/>
  <c r="B3158"/>
  <c r="B3163"/>
  <c r="B3168"/>
  <c r="B369"/>
  <c r="B368" s="1"/>
  <c r="B379"/>
  <c r="B4111"/>
  <c r="B4121"/>
  <c r="B4116"/>
  <c r="A1070"/>
  <c r="A1075"/>
  <c r="A1080"/>
  <c r="A280"/>
  <c r="A290"/>
  <c r="A285"/>
  <c r="A3706"/>
  <c r="A3701"/>
  <c r="A3696"/>
  <c r="B3691"/>
  <c r="B1972"/>
  <c r="B1971" s="1"/>
  <c r="B1977"/>
  <c r="B1982"/>
  <c r="B4263"/>
  <c r="B4258"/>
  <c r="B4253"/>
  <c r="B3331"/>
  <c r="A3336"/>
  <c r="A3346"/>
  <c r="A3341"/>
  <c r="B3024"/>
  <c r="B3019"/>
  <c r="B3014"/>
  <c r="A2779"/>
  <c r="A2789"/>
  <c r="B2774"/>
  <c r="B2773" s="1"/>
  <c r="A2784"/>
  <c r="B2724"/>
  <c r="B2734"/>
  <c r="B2729"/>
  <c r="A3879"/>
  <c r="B3869"/>
  <c r="A3874"/>
  <c r="A3884"/>
  <c r="B3902"/>
  <c r="B3897"/>
  <c r="B3907"/>
  <c r="A1375"/>
  <c r="A1385"/>
  <c r="B1370"/>
  <c r="B1369" s="1"/>
  <c r="A1380"/>
  <c r="A2741"/>
  <c r="A2746"/>
  <c r="B2736"/>
  <c r="A2751"/>
  <c r="B3867"/>
  <c r="B3857"/>
  <c r="B3862"/>
  <c r="B261"/>
  <c r="B266"/>
  <c r="B271"/>
  <c r="A2008"/>
  <c r="A2018"/>
  <c r="B2003"/>
  <c r="A2013"/>
  <c r="B926"/>
  <c r="B931"/>
  <c r="B936"/>
  <c r="B457"/>
  <c r="B1238"/>
  <c r="B2161"/>
  <c r="B2485"/>
  <c r="B2468"/>
  <c r="B1322"/>
  <c r="B1332"/>
  <c r="A847"/>
  <c r="B832"/>
  <c r="A837"/>
  <c r="A842"/>
  <c r="B3194"/>
  <c r="B3204"/>
  <c r="B3199"/>
  <c r="B4085"/>
  <c r="B4080"/>
  <c r="B4075"/>
  <c r="A1089"/>
  <c r="B1084"/>
  <c r="B1083" s="1"/>
  <c r="A1094"/>
  <c r="A2937"/>
  <c r="A2932"/>
  <c r="B2922"/>
  <c r="A2927"/>
  <c r="B3412"/>
  <c r="B3422"/>
  <c r="B3417"/>
  <c r="A3977"/>
  <c r="A3972"/>
  <c r="A3967"/>
  <c r="B3962"/>
  <c r="B717"/>
  <c r="B722"/>
  <c r="B712"/>
  <c r="B2927"/>
  <c r="B2937"/>
  <c r="B2932"/>
  <c r="B804"/>
  <c r="B809"/>
  <c r="A100"/>
  <c r="A105"/>
  <c r="B95"/>
  <c r="A110"/>
  <c r="A3797"/>
  <c r="A3792"/>
  <c r="B3782"/>
  <c r="A3787"/>
  <c r="A4174"/>
  <c r="A4169"/>
  <c r="B4159"/>
  <c r="A4164"/>
  <c r="B1909"/>
  <c r="B1926"/>
  <c r="B1943"/>
  <c r="B410"/>
  <c r="B415"/>
  <c r="B414" s="1"/>
  <c r="B405"/>
  <c r="A374"/>
  <c r="A379"/>
  <c r="B364"/>
  <c r="B363" s="1"/>
  <c r="B357" s="1"/>
  <c r="B3547"/>
  <c r="A3552"/>
  <c r="A3557"/>
  <c r="A3562"/>
  <c r="B883"/>
  <c r="B873"/>
  <c r="B1207"/>
  <c r="A1202"/>
  <c r="A1207"/>
  <c r="B1192"/>
  <c r="B2070"/>
  <c r="B3110"/>
  <c r="B3105"/>
  <c r="B3115"/>
  <c r="B995"/>
  <c r="A1000"/>
  <c r="A1005"/>
  <c r="B3504"/>
  <c r="B3499"/>
  <c r="B3509"/>
  <c r="A3931"/>
  <c r="A3941"/>
  <c r="A3936"/>
  <c r="B3926"/>
  <c r="A184"/>
  <c r="A174"/>
  <c r="B169"/>
  <c r="A179"/>
  <c r="B3055"/>
  <c r="B3050"/>
  <c r="B3060"/>
  <c r="B2810"/>
  <c r="A2820"/>
  <c r="A2825"/>
  <c r="A2815"/>
  <c r="B3718"/>
  <c r="B3713"/>
  <c r="B3723"/>
  <c r="B3307"/>
  <c r="B3302"/>
  <c r="B3312"/>
  <c r="A2233"/>
  <c r="A2250"/>
  <c r="B2216"/>
  <c r="B2215" s="1"/>
  <c r="A2267"/>
  <c r="B2427"/>
  <c r="A2422"/>
  <c r="B2412"/>
  <c r="A2427"/>
  <c r="A2417"/>
  <c r="B3977"/>
  <c r="B3972"/>
  <c r="B3967"/>
  <c r="B1423"/>
  <c r="A1433"/>
  <c r="A1428"/>
  <c r="A1438"/>
  <c r="B2649"/>
  <c r="B2648" s="1"/>
  <c r="A2659"/>
  <c r="A2664"/>
  <c r="A2654"/>
  <c r="B3773"/>
  <c r="B3768"/>
  <c r="B3778"/>
  <c r="A556"/>
  <c r="B546"/>
  <c r="A561"/>
  <c r="A551"/>
  <c r="A4111"/>
  <c r="A4121"/>
  <c r="A4116"/>
  <c r="B4106"/>
  <c r="A475"/>
  <c r="A485"/>
  <c r="B470"/>
  <c r="A3499"/>
  <c r="A3509"/>
  <c r="A3504"/>
  <c r="B3494"/>
  <c r="B1994"/>
  <c r="A1989"/>
  <c r="A1999"/>
  <c r="A1994"/>
  <c r="B1984"/>
  <c r="B847"/>
  <c r="B837"/>
  <c r="B842"/>
  <c r="B1047"/>
  <c r="B1064"/>
  <c r="B1081"/>
  <c r="A3185"/>
  <c r="A3180"/>
  <c r="B3170"/>
  <c r="A3175"/>
  <c r="A895"/>
  <c r="B885"/>
  <c r="A890"/>
  <c r="A900"/>
  <c r="A4236"/>
  <c r="A4246"/>
  <c r="A4241"/>
  <c r="B4231"/>
  <c r="A2451"/>
  <c r="A2468"/>
  <c r="A2485"/>
  <c r="B2434"/>
  <c r="B485"/>
  <c r="B480"/>
  <c r="B478" s="1"/>
  <c r="B475"/>
  <c r="B590"/>
  <c r="B595"/>
  <c r="A3067"/>
  <c r="A3072"/>
  <c r="A3077"/>
  <c r="B3062"/>
  <c r="B3535"/>
  <c r="B3545"/>
  <c r="B3540"/>
  <c r="A4037"/>
  <c r="A4047"/>
  <c r="A4042"/>
  <c r="B4032"/>
  <c r="B256"/>
  <c r="A266"/>
  <c r="A271"/>
  <c r="A261"/>
  <c r="B3655"/>
  <c r="A3660"/>
  <c r="A3670"/>
  <c r="A3665"/>
  <c r="B698"/>
  <c r="B703"/>
  <c r="A3399"/>
  <c r="A3394"/>
  <c r="B3384"/>
  <c r="A3389"/>
  <c r="B3607"/>
  <c r="B3617"/>
  <c r="B3612"/>
  <c r="A734"/>
  <c r="A729"/>
  <c r="B724"/>
  <c r="A739"/>
  <c r="B3293"/>
  <c r="B3288"/>
  <c r="B3283"/>
  <c r="A3756"/>
  <c r="A3751"/>
  <c r="B3746"/>
  <c r="A3761"/>
  <c r="B4025"/>
  <c r="B4020"/>
  <c r="B4030"/>
  <c r="A1349"/>
  <c r="A1344"/>
  <c r="B1334"/>
  <c r="A1339"/>
  <c r="A2635"/>
  <c r="A2640"/>
  <c r="B2630"/>
  <c r="B2629" s="1"/>
  <c r="A2645"/>
  <c r="B3821"/>
  <c r="B3831"/>
  <c r="B3826"/>
  <c r="A542"/>
  <c r="A537"/>
  <c r="B527"/>
  <c r="A532"/>
  <c r="A4097"/>
  <c r="B4087"/>
  <c r="A4092"/>
  <c r="A4102"/>
  <c r="A1534"/>
  <c r="A1551"/>
  <c r="B1517"/>
  <c r="A1568"/>
  <c r="A410"/>
  <c r="B400"/>
  <c r="A405"/>
  <c r="B280"/>
  <c r="B290"/>
  <c r="B285"/>
  <c r="B2095"/>
  <c r="A2095"/>
  <c r="B2090"/>
  <c r="B2089" s="1"/>
  <c r="A2105"/>
  <c r="A2100"/>
  <c r="A3216"/>
  <c r="B3206"/>
  <c r="A3211"/>
  <c r="A3221"/>
  <c r="A1659"/>
  <c r="A1676"/>
  <c r="A1642"/>
  <c r="B1625"/>
  <c r="B1455"/>
  <c r="B1445"/>
  <c r="B1450"/>
  <c r="A4306"/>
  <c r="A4316"/>
  <c r="A4311"/>
  <c r="B4301"/>
  <c r="B340"/>
  <c r="B345"/>
  <c r="B335"/>
  <c r="B333" s="1"/>
  <c r="A2305"/>
  <c r="B2271"/>
  <c r="A2288"/>
  <c r="A2322"/>
  <c r="B2321" s="1"/>
  <c r="A1053"/>
  <c r="A1058"/>
  <c r="A1063"/>
  <c r="A2990"/>
  <c r="A2985"/>
  <c r="B2975"/>
  <c r="A2980"/>
  <c r="A314"/>
  <c r="A319"/>
  <c r="B309"/>
  <c r="A324"/>
  <c r="B93"/>
  <c r="B88"/>
  <c r="A3679"/>
  <c r="A3689"/>
  <c r="A3684"/>
  <c r="B3674"/>
  <c r="B4246"/>
  <c r="B4241"/>
  <c r="B4236"/>
  <c r="A3329"/>
  <c r="B3314"/>
  <c r="A3319"/>
  <c r="A3324"/>
  <c r="B3007"/>
  <c r="B3002"/>
  <c r="B2997"/>
  <c r="B2757"/>
  <c r="A2762"/>
  <c r="A2772"/>
  <c r="A2767"/>
  <c r="A693"/>
  <c r="A698"/>
  <c r="B688"/>
  <c r="A703"/>
  <c r="B3360"/>
  <c r="B3365"/>
  <c r="B3355"/>
  <c r="A47"/>
  <c r="A52"/>
  <c r="A57"/>
  <c r="B3931"/>
  <c r="B3941"/>
  <c r="B3936"/>
  <c r="A2729"/>
  <c r="A2724"/>
  <c r="B2719"/>
  <c r="A2734"/>
  <c r="B3845"/>
  <c r="B3840"/>
  <c r="B3850"/>
  <c r="A626"/>
  <c r="A621"/>
  <c r="A631"/>
  <c r="B616"/>
  <c r="B615" s="1"/>
  <c r="A1820"/>
  <c r="B1786"/>
  <c r="A1803"/>
  <c r="A1837"/>
  <c r="B249"/>
  <c r="B244"/>
  <c r="B254"/>
  <c r="A2047"/>
  <c r="A2052"/>
  <c r="A2042"/>
  <c r="B1139"/>
  <c r="B1138" s="1"/>
  <c r="A1154"/>
  <c r="A1149"/>
  <c r="B953"/>
  <c r="B2127"/>
  <c r="B1315"/>
  <c r="B1305"/>
  <c r="B1310"/>
  <c r="A4347"/>
  <c r="B4337"/>
  <c r="A4342"/>
  <c r="A4352"/>
  <c r="B3238"/>
  <c r="B3233"/>
  <c r="B3228"/>
  <c r="B2335"/>
  <c r="B2340"/>
  <c r="B2330"/>
  <c r="A1106"/>
  <c r="B1101"/>
  <c r="A1116"/>
  <c r="A2971"/>
  <c r="A2966"/>
  <c r="B2956"/>
  <c r="A2961"/>
  <c r="B3446"/>
  <c r="B3451"/>
  <c r="B3456"/>
  <c r="B3945"/>
  <c r="A3950"/>
  <c r="A3960"/>
  <c r="A3955"/>
  <c r="B18"/>
  <c r="B13"/>
  <c r="B23"/>
  <c r="A3583"/>
  <c r="A3578"/>
  <c r="B3568"/>
  <c r="A3573"/>
  <c r="B756"/>
  <c r="B746"/>
  <c r="B3244"/>
  <c r="A3249"/>
  <c r="A3259"/>
  <c r="A3254"/>
  <c r="B2971"/>
  <c r="B2966"/>
  <c r="B2961"/>
  <c r="A2885"/>
  <c r="A2895"/>
  <c r="B2880"/>
  <c r="A2890"/>
  <c r="B3643"/>
  <c r="B3653"/>
  <c r="B3648"/>
  <c r="A792"/>
  <c r="A787"/>
  <c r="B777"/>
  <c r="A782"/>
  <c r="A76"/>
  <c r="A71"/>
  <c r="A66"/>
  <c r="B2698"/>
  <c r="B2688"/>
  <c r="B2693"/>
  <c r="A3831"/>
  <c r="A3826"/>
  <c r="B3816"/>
  <c r="A3821"/>
  <c r="B4193"/>
  <c r="A4198"/>
  <c r="A4208"/>
  <c r="A4203"/>
  <c r="B388"/>
  <c r="B387" s="1"/>
  <c r="B398"/>
  <c r="B393"/>
  <c r="B184"/>
  <c r="B179"/>
  <c r="B174"/>
  <c r="A1231"/>
  <c r="A1236"/>
  <c r="B1226"/>
  <c r="A3110"/>
  <c r="A3105"/>
  <c r="A3115"/>
  <c r="B3100"/>
  <c r="B2504"/>
  <c r="B2521"/>
  <c r="B2538"/>
  <c r="B943"/>
  <c r="A953"/>
  <c r="B938"/>
  <c r="A948"/>
  <c r="A943"/>
  <c r="B3093"/>
  <c r="B3088"/>
  <c r="B3098"/>
  <c r="B2393"/>
  <c r="B2383"/>
  <c r="B2388"/>
  <c r="A993"/>
  <c r="B978"/>
  <c r="B977" s="1"/>
  <c r="B976" s="1"/>
  <c r="A988"/>
  <c r="B3465"/>
  <c r="B3470"/>
  <c r="B3475"/>
  <c r="B4289"/>
  <c r="B4299"/>
  <c r="B4294"/>
  <c r="A2832"/>
  <c r="A2842"/>
  <c r="B2827"/>
  <c r="A2837"/>
  <c r="B3706"/>
  <c r="B3696"/>
  <c r="B3701"/>
  <c r="B3341"/>
  <c r="B3346"/>
  <c r="B3336"/>
  <c r="A2197"/>
  <c r="A2180"/>
  <c r="A2214"/>
  <c r="B2163"/>
  <c r="A2400"/>
  <c r="A2405"/>
  <c r="A2410"/>
  <c r="B3756"/>
  <c r="B3751"/>
  <c r="B3761"/>
  <c r="A568"/>
  <c r="B563"/>
  <c r="A573"/>
  <c r="A578"/>
  <c r="A4155"/>
  <c r="A4150"/>
  <c r="A4145"/>
  <c r="B4140"/>
  <c r="A463"/>
  <c r="A468"/>
  <c r="B453"/>
  <c r="B2815"/>
  <c r="B2825"/>
  <c r="B2820"/>
  <c r="B1011"/>
  <c r="B994"/>
  <c r="B1028"/>
  <c r="B3136"/>
  <c r="A3141"/>
  <c r="A3146"/>
  <c r="A3151"/>
  <c r="B1515"/>
  <c r="B1498"/>
  <c r="B1497" s="1"/>
  <c r="A873"/>
  <c r="A883"/>
  <c r="B868"/>
  <c r="A878"/>
  <c r="B2557"/>
  <c r="B2591"/>
  <c r="B2574"/>
  <c r="B561"/>
  <c r="B556"/>
  <c r="B551"/>
  <c r="B4164"/>
  <c r="B4174"/>
  <c r="B4169"/>
  <c r="A4003"/>
  <c r="A4013"/>
  <c r="A4008"/>
  <c r="B3998"/>
  <c r="B158"/>
  <c r="B157" s="1"/>
  <c r="B163"/>
  <c r="B153"/>
  <c r="B659"/>
  <c r="B669"/>
  <c r="B4342"/>
  <c r="B4352"/>
  <c r="B4347"/>
  <c r="A746"/>
  <c r="A756"/>
  <c r="B741"/>
  <c r="A751"/>
  <c r="B3266"/>
  <c r="B3276"/>
  <c r="B3271"/>
  <c r="B2640"/>
  <c r="B2635"/>
  <c r="B2645"/>
  <c r="A3744"/>
  <c r="A3739"/>
  <c r="B3729"/>
  <c r="A3734"/>
  <c r="A2335"/>
  <c r="B2325"/>
  <c r="A2330"/>
  <c r="A2340"/>
  <c r="B1300"/>
  <c r="A1305"/>
  <c r="A1315"/>
  <c r="A1310"/>
  <c r="B3814"/>
  <c r="B3809"/>
  <c r="B3804"/>
  <c r="A4063"/>
  <c r="B4053"/>
  <c r="A4058"/>
  <c r="A4068"/>
  <c r="A1587"/>
  <c r="A1621"/>
  <c r="B1570"/>
  <c r="A1604"/>
  <c r="A398"/>
  <c r="B383"/>
  <c r="A393"/>
  <c r="B2873"/>
  <c r="B2878"/>
  <c r="B2868"/>
  <c r="A3417"/>
  <c r="B3407"/>
  <c r="A3412"/>
  <c r="A3422"/>
  <c r="A3238"/>
  <c r="A3233"/>
  <c r="B3223"/>
  <c r="A3228"/>
  <c r="B1438"/>
  <c r="B1428"/>
  <c r="B3151"/>
  <c r="B3146"/>
  <c r="B3141"/>
  <c r="B4145"/>
  <c r="B4155"/>
  <c r="B4150"/>
  <c r="A3024"/>
  <c r="B3009"/>
  <c r="A3014"/>
  <c r="A3019"/>
  <c r="A307"/>
  <c r="A297"/>
  <c r="A302"/>
  <c r="B110"/>
  <c r="B100"/>
  <c r="B105"/>
  <c r="A3718"/>
  <c r="B3708"/>
  <c r="A3713"/>
  <c r="A3723"/>
  <c r="B1955"/>
  <c r="B1960"/>
  <c r="B1965"/>
  <c r="B2980"/>
  <c r="B2985"/>
  <c r="B2990"/>
  <c r="A686"/>
  <c r="A681"/>
  <c r="B671"/>
  <c r="A676"/>
  <c r="B3372"/>
  <c r="B3382"/>
  <c r="B3377"/>
  <c r="B8"/>
  <c r="A13"/>
  <c r="A18"/>
  <c r="A23"/>
  <c r="B2741"/>
  <c r="B2751"/>
  <c r="B2746"/>
  <c r="B3852"/>
  <c r="A3867"/>
  <c r="A3862"/>
  <c r="A3857"/>
  <c r="B1402"/>
  <c r="A1402"/>
  <c r="B1387"/>
  <c r="A1392"/>
  <c r="A1397"/>
  <c r="A2707"/>
  <c r="A2717"/>
  <c r="A2712"/>
  <c r="B3884"/>
  <c r="B3879"/>
  <c r="B3874"/>
  <c r="B643"/>
  <c r="B633"/>
  <c r="A648"/>
  <c r="A638"/>
  <c r="A643"/>
  <c r="A1926"/>
  <c r="B1892"/>
  <c r="A1909"/>
  <c r="A1943"/>
  <c r="A1932" s="1"/>
  <c r="B2784"/>
  <c r="B2789"/>
  <c r="B2030"/>
  <c r="A2025"/>
  <c r="A2035"/>
  <c r="A2030"/>
  <c r="B2020"/>
  <c r="B970"/>
  <c r="B960"/>
  <c r="B958" s="1"/>
  <c r="B965"/>
  <c r="A1183"/>
  <c r="A1188"/>
  <c r="B1173"/>
  <c r="B1172" s="1"/>
  <c r="B1196"/>
  <c r="B420"/>
  <c r="A420" s="1"/>
  <c r="B419" s="1"/>
  <c r="B1421"/>
  <c r="B1420" s="1"/>
  <c r="B2105"/>
  <c r="B2305"/>
  <c r="B1587"/>
  <c r="B1218"/>
  <c r="B1212"/>
  <c r="B1211"/>
  <c r="B449"/>
  <c r="A449" s="1"/>
  <c r="B429"/>
  <c r="A429" s="1"/>
  <c r="B1216"/>
  <c r="B128"/>
  <c r="B1217"/>
  <c r="B1195"/>
  <c r="B1194"/>
  <c r="B412"/>
  <c r="B456"/>
  <c r="A456" s="1"/>
  <c r="B455" s="1"/>
  <c r="B413"/>
  <c r="B1276"/>
  <c r="B1274"/>
  <c r="B1275"/>
  <c r="A1128"/>
  <c r="A457"/>
  <c r="B454"/>
  <c r="A455"/>
  <c r="A1178"/>
  <c r="A1276"/>
  <c r="A1274"/>
  <c r="A1275"/>
  <c r="B1273"/>
  <c r="A414"/>
  <c r="A413"/>
  <c r="A412"/>
  <c r="B411" s="1"/>
  <c r="A362"/>
  <c r="A352"/>
  <c r="B347"/>
  <c r="A385"/>
  <c r="A387"/>
  <c r="A386"/>
  <c r="B384"/>
  <c r="A332"/>
  <c r="B331"/>
  <c r="A333"/>
  <c r="A1223"/>
  <c r="A1221"/>
  <c r="A1222"/>
  <c r="B1220"/>
  <c r="A430"/>
  <c r="A431"/>
  <c r="B430" s="1"/>
  <c r="B428"/>
  <c r="B427" s="1"/>
  <c r="B476"/>
  <c r="A478"/>
  <c r="A479"/>
  <c r="A1292"/>
  <c r="B1291" s="1"/>
  <c r="B1290"/>
  <c r="B1289" s="1"/>
  <c r="A1291"/>
  <c r="A1293"/>
  <c r="B1269"/>
  <c r="A1265"/>
  <c r="B1263"/>
  <c r="A1266"/>
  <c r="A1264"/>
  <c r="A157"/>
  <c r="A155"/>
  <c r="A156"/>
  <c r="B154"/>
  <c r="B1283"/>
  <c r="B1281"/>
  <c r="A1036"/>
  <c r="A1099"/>
  <c r="A1212"/>
  <c r="B1210"/>
  <c r="A1213"/>
  <c r="A1211"/>
  <c r="B450"/>
  <c r="A450"/>
  <c r="B447"/>
  <c r="B446" s="1"/>
  <c r="A448"/>
  <c r="A1286"/>
  <c r="B1285"/>
  <c r="A1287"/>
  <c r="A1288"/>
  <c r="A127"/>
  <c r="A128"/>
  <c r="B127" s="1"/>
  <c r="B125"/>
  <c r="B124" s="1"/>
  <c r="A126"/>
  <c r="A1017"/>
  <c r="A1261"/>
  <c r="B1237"/>
  <c r="A1240"/>
  <c r="A1238"/>
  <c r="A1239"/>
  <c r="A1797"/>
  <c r="A1356"/>
  <c r="A1357"/>
  <c r="B1354"/>
  <c r="A1355"/>
  <c r="B418"/>
  <c r="A421"/>
  <c r="A419"/>
  <c r="A1281"/>
  <c r="B1280"/>
  <c r="A1282"/>
  <c r="A1283"/>
  <c r="B1282" s="1"/>
  <c r="A118"/>
  <c r="B115"/>
  <c r="A116"/>
  <c r="A117"/>
  <c r="B116" s="1"/>
  <c r="A981"/>
  <c r="A982"/>
  <c r="B979"/>
  <c r="A980"/>
  <c r="A1166"/>
  <c r="A1270"/>
  <c r="A1271"/>
  <c r="B1268"/>
  <c r="A1269"/>
  <c r="A1195"/>
  <c r="B1193"/>
  <c r="A1194"/>
  <c r="A1196"/>
  <c r="A1144"/>
  <c r="A357"/>
  <c r="B354" s="1"/>
  <c r="B1265"/>
  <c r="B1266"/>
  <c r="B1264"/>
  <c r="A1111"/>
  <c r="B365"/>
  <c r="A367"/>
  <c r="A368"/>
  <c r="A1010"/>
  <c r="B1292"/>
  <c r="B1293"/>
  <c r="A145"/>
  <c r="B142"/>
  <c r="A143"/>
  <c r="A144"/>
  <c r="A1217"/>
  <c r="A1218"/>
  <c r="B1215"/>
  <c r="A1216"/>
  <c r="B437"/>
  <c r="A439"/>
  <c r="A438"/>
  <c r="A122"/>
  <c r="B120"/>
  <c r="A123"/>
  <c r="A121"/>
  <c r="B1271"/>
  <c r="B334" l="1"/>
  <c r="A334" s="1"/>
  <c r="B1240"/>
  <c r="B1869"/>
  <c r="B143"/>
  <c r="B144"/>
  <c r="B367"/>
  <c r="B366"/>
  <c r="A366" s="1"/>
  <c r="B231"/>
  <c r="B386"/>
  <c r="B156"/>
  <c r="B2068"/>
  <c r="B352"/>
  <c r="B362"/>
  <c r="B1287"/>
  <c r="B840"/>
  <c r="B863"/>
  <c r="B178"/>
  <c r="B155"/>
  <c r="B477"/>
  <c r="A477" s="1"/>
  <c r="B438"/>
  <c r="B925"/>
  <c r="B479"/>
  <c r="B332"/>
  <c r="B385"/>
  <c r="B2382"/>
  <c r="B193"/>
  <c r="B798"/>
  <c r="B1401"/>
  <c r="B2304"/>
  <c r="B2299"/>
  <c r="B967"/>
  <c r="B969"/>
  <c r="B968"/>
  <c r="A968" s="1"/>
  <c r="A641"/>
  <c r="A640"/>
  <c r="B639"/>
  <c r="B638" s="1"/>
  <c r="A642"/>
  <c r="B641" s="1"/>
  <c r="A2710"/>
  <c r="B2708"/>
  <c r="A2711"/>
  <c r="A3854"/>
  <c r="A3856"/>
  <c r="B3853"/>
  <c r="A3855"/>
  <c r="B3380"/>
  <c r="B3379"/>
  <c r="B3381"/>
  <c r="B1427"/>
  <c r="B1426"/>
  <c r="B963"/>
  <c r="A963" s="1"/>
  <c r="B962"/>
  <c r="B964"/>
  <c r="B2028"/>
  <c r="A2027"/>
  <c r="A2029"/>
  <c r="B2026"/>
  <c r="B2025" s="1"/>
  <c r="A2028"/>
  <c r="B2787"/>
  <c r="B2788"/>
  <c r="A647"/>
  <c r="B646" s="1"/>
  <c r="A645"/>
  <c r="B644"/>
  <c r="A646"/>
  <c r="B645"/>
  <c r="B647"/>
  <c r="B3878"/>
  <c r="B3877"/>
  <c r="B3876"/>
  <c r="A2705"/>
  <c r="B2703"/>
  <c r="B2702" s="1"/>
  <c r="A2704"/>
  <c r="B1400"/>
  <c r="A1401"/>
  <c r="A1400"/>
  <c r="B1399" s="1"/>
  <c r="A1399"/>
  <c r="B1398"/>
  <c r="B1397" s="1"/>
  <c r="B3863"/>
  <c r="A3865"/>
  <c r="A3866"/>
  <c r="A3864"/>
  <c r="B2740"/>
  <c r="B2739"/>
  <c r="A675"/>
  <c r="B672"/>
  <c r="A674"/>
  <c r="A673"/>
  <c r="B2988"/>
  <c r="B2987"/>
  <c r="B2989"/>
  <c r="B1959"/>
  <c r="B1957"/>
  <c r="B1958"/>
  <c r="A1958" s="1"/>
  <c r="B109"/>
  <c r="B108"/>
  <c r="A3016"/>
  <c r="B3015"/>
  <c r="A3018"/>
  <c r="A3017"/>
  <c r="B4149"/>
  <c r="B4147"/>
  <c r="B4148"/>
  <c r="B3144"/>
  <c r="B3145"/>
  <c r="B3143"/>
  <c r="A3225"/>
  <c r="A3227"/>
  <c r="B3224"/>
  <c r="A3226"/>
  <c r="A3419"/>
  <c r="A3420"/>
  <c r="A3421"/>
  <c r="B3418"/>
  <c r="B2867"/>
  <c r="B2865"/>
  <c r="B2866"/>
  <c r="A1620"/>
  <c r="A1610"/>
  <c r="A1615"/>
  <c r="B1620"/>
  <c r="B1615"/>
  <c r="B1610"/>
  <c r="B3811"/>
  <c r="B3813"/>
  <c r="B3812"/>
  <c r="A2334"/>
  <c r="A2333"/>
  <c r="A2332"/>
  <c r="B2331"/>
  <c r="A3743"/>
  <c r="B3740"/>
  <c r="A3742"/>
  <c r="A3741"/>
  <c r="B3269"/>
  <c r="B3268"/>
  <c r="B3270"/>
  <c r="B4351"/>
  <c r="B4350"/>
  <c r="B4349"/>
  <c r="B152"/>
  <c r="B151"/>
  <c r="B150"/>
  <c r="B4004"/>
  <c r="A4007"/>
  <c r="A4006"/>
  <c r="A4005"/>
  <c r="B4172"/>
  <c r="B4171"/>
  <c r="B4173"/>
  <c r="B559"/>
  <c r="B558"/>
  <c r="B560"/>
  <c r="A877"/>
  <c r="A875"/>
  <c r="B874"/>
  <c r="A876"/>
  <c r="A3140"/>
  <c r="A3139"/>
  <c r="B3137"/>
  <c r="A3138"/>
  <c r="B2102"/>
  <c r="B2104"/>
  <c r="A1180"/>
  <c r="A1181"/>
  <c r="B1179"/>
  <c r="B2027"/>
  <c r="B2029"/>
  <c r="B1893"/>
  <c r="A1903"/>
  <c r="A1908"/>
  <c r="A1898"/>
  <c r="B634"/>
  <c r="A636"/>
  <c r="A635"/>
  <c r="A637"/>
  <c r="B3873"/>
  <c r="B3872"/>
  <c r="B3871"/>
  <c r="A2714"/>
  <c r="A2715"/>
  <c r="B2713"/>
  <c r="B3858"/>
  <c r="A3860"/>
  <c r="A3861"/>
  <c r="A3859"/>
  <c r="B2748"/>
  <c r="B2750"/>
  <c r="B2749"/>
  <c r="B9"/>
  <c r="A10"/>
  <c r="A11"/>
  <c r="B3371"/>
  <c r="B3370"/>
  <c r="B3369"/>
  <c r="A684"/>
  <c r="B682"/>
  <c r="A685"/>
  <c r="B1942"/>
  <c r="B1927"/>
  <c r="A1937"/>
  <c r="A1942"/>
  <c r="B1391"/>
  <c r="A1391"/>
  <c r="A1390"/>
  <c r="B1389" s="1"/>
  <c r="B1390"/>
  <c r="A1389"/>
  <c r="B1388"/>
  <c r="B14"/>
  <c r="A16"/>
  <c r="A17"/>
  <c r="B2979"/>
  <c r="B2977"/>
  <c r="B2978"/>
  <c r="B3719"/>
  <c r="A3720"/>
  <c r="A3721"/>
  <c r="A3722"/>
  <c r="B102"/>
  <c r="B104"/>
  <c r="B103"/>
  <c r="A294"/>
  <c r="B293"/>
  <c r="B292" s="1"/>
  <c r="A295"/>
  <c r="B4143"/>
  <c r="B4144"/>
  <c r="B4142"/>
  <c r="B2870"/>
  <c r="A2870" s="1"/>
  <c r="B2871"/>
  <c r="B2872"/>
  <c r="A1598"/>
  <c r="A1593"/>
  <c r="A1603"/>
  <c r="B1588"/>
  <c r="A4066"/>
  <c r="A4067"/>
  <c r="A4065"/>
  <c r="B4064"/>
  <c r="B3802"/>
  <c r="B3801"/>
  <c r="B3803"/>
  <c r="A1312"/>
  <c r="A1314"/>
  <c r="B1311"/>
  <c r="A1313"/>
  <c r="A2327"/>
  <c r="A2328"/>
  <c r="A2329"/>
  <c r="B2326"/>
  <c r="B2634"/>
  <c r="B2633"/>
  <c r="B2632"/>
  <c r="B3263"/>
  <c r="B3265"/>
  <c r="B3264"/>
  <c r="A745"/>
  <c r="B742"/>
  <c r="A744"/>
  <c r="A743"/>
  <c r="B667"/>
  <c r="B668"/>
  <c r="A4001"/>
  <c r="A4000"/>
  <c r="A4002"/>
  <c r="B3999"/>
  <c r="B549"/>
  <c r="B550"/>
  <c r="B2580"/>
  <c r="B2590"/>
  <c r="B2585"/>
  <c r="A881"/>
  <c r="B880" s="1"/>
  <c r="A880"/>
  <c r="B879"/>
  <c r="B878" s="1"/>
  <c r="A882"/>
  <c r="A3148"/>
  <c r="B3147"/>
  <c r="A3149"/>
  <c r="A3150"/>
  <c r="B1017"/>
  <c r="B1016" s="1"/>
  <c r="B1022"/>
  <c r="B1027"/>
  <c r="B2824"/>
  <c r="A2824" s="1"/>
  <c r="B2822"/>
  <c r="B2823"/>
  <c r="A460"/>
  <c r="B459" s="1"/>
  <c r="A461"/>
  <c r="A462"/>
  <c r="A4154"/>
  <c r="A4152"/>
  <c r="B4151"/>
  <c r="A4153"/>
  <c r="B564"/>
  <c r="A566"/>
  <c r="A565"/>
  <c r="A567"/>
  <c r="B2406"/>
  <c r="A2409"/>
  <c r="A2408"/>
  <c r="A1185"/>
  <c r="B1184" s="1"/>
  <c r="A1187"/>
  <c r="A1186"/>
  <c r="A2024"/>
  <c r="B2021"/>
  <c r="A2023"/>
  <c r="A2022"/>
  <c r="B640"/>
  <c r="B642"/>
  <c r="B2745"/>
  <c r="B2743"/>
  <c r="A680"/>
  <c r="B677"/>
  <c r="B676" s="1"/>
  <c r="A679"/>
  <c r="A3232"/>
  <c r="A3230"/>
  <c r="B3229"/>
  <c r="A3231"/>
  <c r="B1586"/>
  <c r="B1581"/>
  <c r="B1576"/>
  <c r="B1161"/>
  <c r="B1166"/>
  <c r="B1164" s="1"/>
  <c r="B1171"/>
  <c r="B2032"/>
  <c r="A2032"/>
  <c r="A2034"/>
  <c r="B2031"/>
  <c r="A2033"/>
  <c r="B2033"/>
  <c r="B2034"/>
  <c r="B2782"/>
  <c r="B2783"/>
  <c r="A1925"/>
  <c r="B1910"/>
  <c r="A1915"/>
  <c r="A1920"/>
  <c r="B3881"/>
  <c r="B3882"/>
  <c r="B3883"/>
  <c r="A1396"/>
  <c r="A1394"/>
  <c r="B1393"/>
  <c r="A1395"/>
  <c r="B19"/>
  <c r="A21"/>
  <c r="A22"/>
  <c r="B3376"/>
  <c r="B3374"/>
  <c r="B3375"/>
  <c r="B2984"/>
  <c r="B2983"/>
  <c r="B2982"/>
  <c r="B1952"/>
  <c r="A1952" s="1"/>
  <c r="B1953"/>
  <c r="B1954"/>
  <c r="A3717"/>
  <c r="B3714"/>
  <c r="A3716"/>
  <c r="A3715"/>
  <c r="A301"/>
  <c r="A300"/>
  <c r="A299"/>
  <c r="B298" s="1"/>
  <c r="B3010"/>
  <c r="A3012"/>
  <c r="A3013"/>
  <c r="A3011"/>
  <c r="B4153"/>
  <c r="B4152"/>
  <c r="B4154"/>
  <c r="B3148"/>
  <c r="B3150"/>
  <c r="B3149"/>
  <c r="A3409"/>
  <c r="B3408"/>
  <c r="A3410"/>
  <c r="A3411"/>
  <c r="B2875"/>
  <c r="B2877"/>
  <c r="A2877" s="1"/>
  <c r="B2876" s="1"/>
  <c r="A396"/>
  <c r="A395"/>
  <c r="B394" s="1"/>
  <c r="A397"/>
  <c r="A1581"/>
  <c r="A1586"/>
  <c r="A1576"/>
  <c r="A4060"/>
  <c r="A4062"/>
  <c r="B4059"/>
  <c r="A4061"/>
  <c r="B1306"/>
  <c r="A1308"/>
  <c r="A1309"/>
  <c r="A1307"/>
  <c r="B2336"/>
  <c r="A2338"/>
  <c r="A2337"/>
  <c r="A2339"/>
  <c r="B3730"/>
  <c r="A3732"/>
  <c r="A3733"/>
  <c r="A3731"/>
  <c r="B2643"/>
  <c r="B2642"/>
  <c r="B2644"/>
  <c r="B3273"/>
  <c r="B3275"/>
  <c r="B3274"/>
  <c r="A755"/>
  <c r="B752"/>
  <c r="B751" s="1"/>
  <c r="A753"/>
  <c r="A754"/>
  <c r="B4340"/>
  <c r="B4339"/>
  <c r="B4341"/>
  <c r="B161"/>
  <c r="B160"/>
  <c r="A160" s="1"/>
  <c r="B162"/>
  <c r="A4012"/>
  <c r="A4010"/>
  <c r="B4009"/>
  <c r="A4011"/>
  <c r="B4163"/>
  <c r="B4161"/>
  <c r="B4162"/>
  <c r="B2563"/>
  <c r="B2568"/>
  <c r="B2573"/>
  <c r="B1514"/>
  <c r="B1504"/>
  <c r="B2818"/>
  <c r="B2819"/>
  <c r="B2817"/>
  <c r="B464"/>
  <c r="A467"/>
  <c r="A466"/>
  <c r="A4147"/>
  <c r="B4146"/>
  <c r="A4148"/>
  <c r="A4149"/>
  <c r="B3753"/>
  <c r="B3755"/>
  <c r="B3754"/>
  <c r="B1000"/>
  <c r="B1005"/>
  <c r="B1010"/>
  <c r="B1008" s="1"/>
  <c r="A4143"/>
  <c r="A4142"/>
  <c r="A4144"/>
  <c r="B4141"/>
  <c r="A571"/>
  <c r="A572"/>
  <c r="B569"/>
  <c r="A570"/>
  <c r="B3749"/>
  <c r="B3748"/>
  <c r="B3750"/>
  <c r="B2396"/>
  <c r="B2395" s="1"/>
  <c r="A2398"/>
  <c r="A2397"/>
  <c r="A2191"/>
  <c r="B2181"/>
  <c r="A2186"/>
  <c r="A2196"/>
  <c r="B3698"/>
  <c r="B3700"/>
  <c r="B3699"/>
  <c r="B4296"/>
  <c r="B4298"/>
  <c r="B4297"/>
  <c r="B3462"/>
  <c r="B3464"/>
  <c r="B3463"/>
  <c r="B2385"/>
  <c r="B2387"/>
  <c r="B2386"/>
  <c r="B3086"/>
  <c r="B3085"/>
  <c r="B3087"/>
  <c r="B2510"/>
  <c r="B2515"/>
  <c r="B2520"/>
  <c r="A3102"/>
  <c r="A3103"/>
  <c r="A3104"/>
  <c r="B3101"/>
  <c r="B1227"/>
  <c r="A1229"/>
  <c r="A1228"/>
  <c r="B392"/>
  <c r="B390"/>
  <c r="A390" s="1"/>
  <c r="A4205"/>
  <c r="A4207"/>
  <c r="B4204"/>
  <c r="A4206"/>
  <c r="B2686"/>
  <c r="B2687"/>
  <c r="A73"/>
  <c r="B72" s="1"/>
  <c r="A74"/>
  <c r="A75"/>
  <c r="A790"/>
  <c r="A791"/>
  <c r="B788"/>
  <c r="A789"/>
  <c r="A2887"/>
  <c r="B2886"/>
  <c r="A2888"/>
  <c r="A2889"/>
  <c r="B2888" s="1"/>
  <c r="B2959"/>
  <c r="B2958"/>
  <c r="B2960"/>
  <c r="A3258"/>
  <c r="A3256"/>
  <c r="A3257"/>
  <c r="B3255"/>
  <c r="B753"/>
  <c r="B755"/>
  <c r="B754"/>
  <c r="B3579"/>
  <c r="A3581"/>
  <c r="A3580"/>
  <c r="A3582"/>
  <c r="A3953"/>
  <c r="A3954"/>
  <c r="B3951"/>
  <c r="A3952"/>
  <c r="B3455"/>
  <c r="B3454"/>
  <c r="B3453"/>
  <c r="B2332"/>
  <c r="B2334"/>
  <c r="B2333"/>
  <c r="A4349"/>
  <c r="A4351"/>
  <c r="B4348"/>
  <c r="A4350"/>
  <c r="B1308"/>
  <c r="B1307"/>
  <c r="B1309"/>
  <c r="B950"/>
  <c r="B952"/>
  <c r="B253"/>
  <c r="A253" s="1"/>
  <c r="B252"/>
  <c r="B251"/>
  <c r="B1787"/>
  <c r="A1792"/>
  <c r="A1802"/>
  <c r="B627"/>
  <c r="B626" s="1"/>
  <c r="A630"/>
  <c r="B629" s="1"/>
  <c r="A629"/>
  <c r="A628"/>
  <c r="B3839"/>
  <c r="B3838"/>
  <c r="B3837"/>
  <c r="B2720"/>
  <c r="A2723"/>
  <c r="A2721"/>
  <c r="B3930"/>
  <c r="B3928"/>
  <c r="B3929"/>
  <c r="B3353"/>
  <c r="B3352"/>
  <c r="B3354"/>
  <c r="B2768"/>
  <c r="A2770"/>
  <c r="A2769"/>
  <c r="A2771"/>
  <c r="B2999"/>
  <c r="B3001"/>
  <c r="B3000"/>
  <c r="B4244"/>
  <c r="B4243"/>
  <c r="B4245"/>
  <c r="A3676"/>
  <c r="B3675"/>
  <c r="A3677"/>
  <c r="A3678"/>
  <c r="A1057"/>
  <c r="B1054"/>
  <c r="A1055"/>
  <c r="B339"/>
  <c r="B337"/>
  <c r="A4304"/>
  <c r="A4303"/>
  <c r="A4305"/>
  <c r="B4302"/>
  <c r="A3220"/>
  <c r="B3217"/>
  <c r="A3219"/>
  <c r="A3218"/>
  <c r="A2097"/>
  <c r="B2096"/>
  <c r="A2099"/>
  <c r="A2098"/>
  <c r="B2092"/>
  <c r="B2094"/>
  <c r="B401"/>
  <c r="A402"/>
  <c r="A403"/>
  <c r="A4089"/>
  <c r="A4091"/>
  <c r="A4090"/>
  <c r="B4088"/>
  <c r="B3829"/>
  <c r="B3828"/>
  <c r="B3830"/>
  <c r="B2636"/>
  <c r="A2638"/>
  <c r="A2639"/>
  <c r="B2638" s="1"/>
  <c r="A2637"/>
  <c r="B1340"/>
  <c r="A1342"/>
  <c r="A1343"/>
  <c r="B4024"/>
  <c r="B4023"/>
  <c r="B4022"/>
  <c r="A3754"/>
  <c r="A3753"/>
  <c r="A3755"/>
  <c r="B3752"/>
  <c r="B738"/>
  <c r="A736"/>
  <c r="B735"/>
  <c r="A738"/>
  <c r="A737"/>
  <c r="B736" s="1"/>
  <c r="B3611"/>
  <c r="B3609"/>
  <c r="B3610"/>
  <c r="B697"/>
  <c r="B696"/>
  <c r="A696" s="1"/>
  <c r="B695"/>
  <c r="A4036"/>
  <c r="A4035"/>
  <c r="B4033"/>
  <c r="A4034"/>
  <c r="B592"/>
  <c r="B594"/>
  <c r="B593"/>
  <c r="B484"/>
  <c r="B482"/>
  <c r="B483"/>
  <c r="A2450"/>
  <c r="A2440"/>
  <c r="A2445"/>
  <c r="B2435"/>
  <c r="A4234"/>
  <c r="A4233"/>
  <c r="A4235"/>
  <c r="B4232"/>
  <c r="A892"/>
  <c r="A894"/>
  <c r="B891"/>
  <c r="A893"/>
  <c r="B3181"/>
  <c r="A3183"/>
  <c r="A3182"/>
  <c r="A3184"/>
  <c r="A1993"/>
  <c r="B1992" s="1"/>
  <c r="A1992"/>
  <c r="A1991"/>
  <c r="B1990"/>
  <c r="B1989" s="1"/>
  <c r="A4114"/>
  <c r="A4113"/>
  <c r="A4115"/>
  <c r="B4112"/>
  <c r="A558"/>
  <c r="B557"/>
  <c r="A559"/>
  <c r="A560"/>
  <c r="B3765"/>
  <c r="B3767"/>
  <c r="B3766"/>
  <c r="A2657"/>
  <c r="A2656"/>
  <c r="B2655" s="1"/>
  <c r="A2658"/>
  <c r="A1430"/>
  <c r="B1429"/>
  <c r="A1431"/>
  <c r="A1432"/>
  <c r="B3974"/>
  <c r="B3976"/>
  <c r="B3975"/>
  <c r="B2418"/>
  <c r="B2417" s="1"/>
  <c r="A2421"/>
  <c r="A2420"/>
  <c r="B2419" s="1"/>
  <c r="A2419"/>
  <c r="A2244"/>
  <c r="A2239"/>
  <c r="A2249"/>
  <c r="B2234"/>
  <c r="B3306"/>
  <c r="B3305"/>
  <c r="B3304"/>
  <c r="B2811"/>
  <c r="A2813"/>
  <c r="B2812" s="1"/>
  <c r="A2812"/>
  <c r="A2814"/>
  <c r="B3059"/>
  <c r="B3058"/>
  <c r="B3057"/>
  <c r="A3935"/>
  <c r="A3933"/>
  <c r="B3932"/>
  <c r="A3934"/>
  <c r="B3497"/>
  <c r="B3496"/>
  <c r="B3498"/>
  <c r="B3102"/>
  <c r="B3103"/>
  <c r="B3104"/>
  <c r="B1204"/>
  <c r="A1204" s="1"/>
  <c r="B1206"/>
  <c r="B1205"/>
  <c r="B3553"/>
  <c r="A3555"/>
  <c r="A3554"/>
  <c r="A3556"/>
  <c r="B375"/>
  <c r="B374" s="1"/>
  <c r="A377"/>
  <c r="A378"/>
  <c r="B377" s="1"/>
  <c r="A376"/>
  <c r="B408"/>
  <c r="B409"/>
  <c r="A4162"/>
  <c r="B4160"/>
  <c r="A4163"/>
  <c r="A4161"/>
  <c r="A3785"/>
  <c r="A3784"/>
  <c r="A3786"/>
  <c r="B3783"/>
  <c r="B107"/>
  <c r="B106"/>
  <c r="A109"/>
  <c r="A108"/>
  <c r="A107"/>
  <c r="B806"/>
  <c r="B808"/>
  <c r="B807"/>
  <c r="B2925"/>
  <c r="B2924"/>
  <c r="B2926"/>
  <c r="B3968"/>
  <c r="A3970"/>
  <c r="A3971"/>
  <c r="A3969"/>
  <c r="B3410"/>
  <c r="B3409"/>
  <c r="B3411"/>
  <c r="A2934"/>
  <c r="B2933"/>
  <c r="A2936"/>
  <c r="A2935"/>
  <c r="B4074"/>
  <c r="B4073"/>
  <c r="B4072"/>
  <c r="B3201"/>
  <c r="B3203"/>
  <c r="B3202"/>
  <c r="B2462"/>
  <c r="B2457"/>
  <c r="B2467"/>
  <c r="A2010"/>
  <c r="A2012"/>
  <c r="B2009"/>
  <c r="A2011"/>
  <c r="B269"/>
  <c r="B268"/>
  <c r="B270"/>
  <c r="B3855"/>
  <c r="B3856"/>
  <c r="B3854"/>
  <c r="B2742"/>
  <c r="A2745"/>
  <c r="B2744" s="1"/>
  <c r="A2744"/>
  <c r="A2743"/>
  <c r="A1383"/>
  <c r="B1381"/>
  <c r="A1384"/>
  <c r="B3900"/>
  <c r="B3899"/>
  <c r="B3901"/>
  <c r="A3878"/>
  <c r="B3875"/>
  <c r="A3877"/>
  <c r="A3876"/>
  <c r="A2781"/>
  <c r="A2783"/>
  <c r="B2780"/>
  <c r="B2779" s="1"/>
  <c r="A2782"/>
  <c r="B2781" s="1"/>
  <c r="B3011"/>
  <c r="B3013"/>
  <c r="B3012"/>
  <c r="A3343"/>
  <c r="B3342"/>
  <c r="A3345"/>
  <c r="A3344"/>
  <c r="B4255"/>
  <c r="B4257"/>
  <c r="B4256"/>
  <c r="A3703"/>
  <c r="B3702"/>
  <c r="A3704"/>
  <c r="A3705"/>
  <c r="A1079"/>
  <c r="A1077"/>
  <c r="B1076"/>
  <c r="A1078"/>
  <c r="B4119"/>
  <c r="B4118"/>
  <c r="B4120"/>
  <c r="B3165"/>
  <c r="B3167"/>
  <c r="B3166"/>
  <c r="B1766"/>
  <c r="A1776"/>
  <c r="A1771"/>
  <c r="A1781"/>
  <c r="B1228"/>
  <c r="B1230"/>
  <c r="A1230" s="1"/>
  <c r="B1229" s="1"/>
  <c r="A4074"/>
  <c r="B4071"/>
  <c r="A4073"/>
  <c r="A4072"/>
  <c r="B3790"/>
  <c r="B3791"/>
  <c r="B3789"/>
  <c r="A1329"/>
  <c r="A1330"/>
  <c r="B1328"/>
  <c r="B1327" s="1"/>
  <c r="B4012"/>
  <c r="B4010"/>
  <c r="B4011"/>
  <c r="B2370"/>
  <c r="A2372"/>
  <c r="A2371"/>
  <c r="A2373"/>
  <c r="B3599"/>
  <c r="B3598"/>
  <c r="B3597"/>
  <c r="A3364"/>
  <c r="A3362"/>
  <c r="A3363"/>
  <c r="B3361"/>
  <c r="B4361"/>
  <c r="B4362"/>
  <c r="B4363"/>
  <c r="A3640"/>
  <c r="B3639"/>
  <c r="A3642"/>
  <c r="A3641"/>
  <c r="B247"/>
  <c r="A247"/>
  <c r="B245"/>
  <c r="A248"/>
  <c r="A246"/>
  <c r="A4017"/>
  <c r="A4019"/>
  <c r="B4016"/>
  <c r="A4018"/>
  <c r="B3520"/>
  <c r="B3522"/>
  <c r="B3521"/>
  <c r="A3031"/>
  <c r="A3030"/>
  <c r="B3029"/>
  <c r="A3032"/>
  <c r="B4185"/>
  <c r="B4183"/>
  <c r="B4184"/>
  <c r="A2590"/>
  <c r="A2580"/>
  <c r="A2585"/>
  <c r="A4262"/>
  <c r="A4260"/>
  <c r="B4259"/>
  <c r="A4261"/>
  <c r="B1956"/>
  <c r="A1957"/>
  <c r="A1959"/>
  <c r="A4136"/>
  <c r="A4135"/>
  <c r="A4137"/>
  <c r="B4134"/>
  <c r="B515"/>
  <c r="B520"/>
  <c r="B525"/>
  <c r="B3733"/>
  <c r="B3732"/>
  <c r="B3731"/>
  <c r="A2669"/>
  <c r="A2668"/>
  <c r="B2667"/>
  <c r="B3981"/>
  <c r="B3982"/>
  <c r="B3983"/>
  <c r="A2138"/>
  <c r="A2133"/>
  <c r="A2143"/>
  <c r="B2128"/>
  <c r="B3074"/>
  <c r="B3075"/>
  <c r="B3076"/>
  <c r="B4315"/>
  <c r="B4313"/>
  <c r="B4314"/>
  <c r="A3912"/>
  <c r="A3913"/>
  <c r="B3910"/>
  <c r="A3911"/>
  <c r="B3131"/>
  <c r="B3129"/>
  <c r="B3130"/>
  <c r="B961"/>
  <c r="A964"/>
  <c r="A962"/>
  <c r="A3129"/>
  <c r="A3131"/>
  <c r="B3128"/>
  <c r="A3130"/>
  <c r="B1201"/>
  <c r="B1200"/>
  <c r="A1200" s="1"/>
  <c r="B1199"/>
  <c r="A3522"/>
  <c r="B3519"/>
  <c r="A3521"/>
  <c r="A3520"/>
  <c r="B198"/>
  <c r="B200"/>
  <c r="B199"/>
  <c r="A4188"/>
  <c r="B4187"/>
  <c r="A4189"/>
  <c r="A4190"/>
  <c r="B2653"/>
  <c r="B2652"/>
  <c r="A2652" s="1"/>
  <c r="B2651"/>
  <c r="A86"/>
  <c r="A85"/>
  <c r="B84"/>
  <c r="A87"/>
  <c r="B782"/>
  <c r="B792"/>
  <c r="B787"/>
  <c r="A2906"/>
  <c r="A2905"/>
  <c r="A2904"/>
  <c r="B2903"/>
  <c r="B728"/>
  <c r="B726"/>
  <c r="B727"/>
  <c r="A727" s="1"/>
  <c r="B2044"/>
  <c r="B2045"/>
  <c r="B2046"/>
  <c r="A3598"/>
  <c r="B3596"/>
  <c r="A3597"/>
  <c r="A3599"/>
  <c r="B1129"/>
  <c r="A1131"/>
  <c r="A1130"/>
  <c r="B4062"/>
  <c r="B4060"/>
  <c r="B4061"/>
  <c r="B2368"/>
  <c r="B2367"/>
  <c r="B2366"/>
  <c r="B4360"/>
  <c r="A4362"/>
  <c r="A4361"/>
  <c r="A4363"/>
  <c r="A853"/>
  <c r="A852"/>
  <c r="A851"/>
  <c r="B850" s="1"/>
  <c r="B1533"/>
  <c r="B1523"/>
  <c r="B1528"/>
  <c r="B1996"/>
  <c r="B1998"/>
  <c r="B235"/>
  <c r="B234"/>
  <c r="A234" s="1"/>
  <c r="B236"/>
  <c r="B2795"/>
  <c r="B2794"/>
  <c r="A1884"/>
  <c r="A1889"/>
  <c r="A1879"/>
  <c r="A1361"/>
  <c r="A1360"/>
  <c r="B1359"/>
  <c r="A3847"/>
  <c r="A3849"/>
  <c r="B3846"/>
  <c r="A3848"/>
  <c r="B2709"/>
  <c r="A2709" s="1"/>
  <c r="B2710"/>
  <c r="B2711"/>
  <c r="A28"/>
  <c r="B26"/>
  <c r="A27"/>
  <c r="B3396"/>
  <c r="B3398"/>
  <c r="B3397"/>
  <c r="A661"/>
  <c r="A663"/>
  <c r="B660"/>
  <c r="A662"/>
  <c r="A3305"/>
  <c r="A3304"/>
  <c r="B3303"/>
  <c r="A3306"/>
  <c r="B73"/>
  <c r="B75"/>
  <c r="B74"/>
  <c r="A2994"/>
  <c r="A2996"/>
  <c r="A2995"/>
  <c r="B2993"/>
  <c r="B4131"/>
  <c r="B4130"/>
  <c r="B4132"/>
  <c r="A4291"/>
  <c r="B4290"/>
  <c r="A4292"/>
  <c r="A4293"/>
  <c r="B1676"/>
  <c r="B1642"/>
  <c r="B2074"/>
  <c r="A2076"/>
  <c r="A2075"/>
  <c r="A2077"/>
  <c r="A3455"/>
  <c r="A3454"/>
  <c r="B3452"/>
  <c r="A3453"/>
  <c r="B295"/>
  <c r="B296"/>
  <c r="A296" s="1"/>
  <c r="B294"/>
  <c r="B2894"/>
  <c r="B2893"/>
  <c r="B2892"/>
  <c r="A2892" s="1"/>
  <c r="A1475"/>
  <c r="A1480"/>
  <c r="B1465"/>
  <c r="A1470"/>
  <c r="A2625"/>
  <c r="A2627"/>
  <c r="B2624"/>
  <c r="A2626"/>
  <c r="B4041"/>
  <c r="B4040"/>
  <c r="B4039"/>
  <c r="A2351"/>
  <c r="A2350"/>
  <c r="A2349"/>
  <c r="B2348"/>
  <c r="B3774"/>
  <c r="A3776"/>
  <c r="A3775"/>
  <c r="A3777"/>
  <c r="B720"/>
  <c r="A721"/>
  <c r="B718"/>
  <c r="A719"/>
  <c r="A720"/>
  <c r="B3582"/>
  <c r="B3580"/>
  <c r="B3581"/>
  <c r="B4334"/>
  <c r="B4332"/>
  <c r="B4333"/>
  <c r="B3627"/>
  <c r="A3629"/>
  <c r="A3630"/>
  <c r="A3628"/>
  <c r="B229"/>
  <c r="A230"/>
  <c r="A229"/>
  <c r="B228"/>
  <c r="A231"/>
  <c r="B230" s="1"/>
  <c r="B3559"/>
  <c r="B3561"/>
  <c r="B3560"/>
  <c r="A3048"/>
  <c r="A3047"/>
  <c r="A3049"/>
  <c r="B3046"/>
  <c r="B4196"/>
  <c r="B4195"/>
  <c r="B4197"/>
  <c r="B461"/>
  <c r="B460"/>
  <c r="B462"/>
  <c r="A2510"/>
  <c r="A2515"/>
  <c r="A2520"/>
  <c r="B4220"/>
  <c r="A4222"/>
  <c r="A4223"/>
  <c r="A4221"/>
  <c r="B903"/>
  <c r="A906"/>
  <c r="A904"/>
  <c r="A905"/>
  <c r="B904" s="1"/>
  <c r="B1759"/>
  <c r="B1754"/>
  <c r="B1764"/>
  <c r="A1980"/>
  <c r="A1979"/>
  <c r="B1978"/>
  <c r="A3490"/>
  <c r="B3488"/>
  <c r="A3491"/>
  <c r="A3489"/>
  <c r="B2848"/>
  <c r="A2848" s="1"/>
  <c r="B2847"/>
  <c r="B2846"/>
  <c r="A589"/>
  <c r="B588" s="1"/>
  <c r="A588"/>
  <c r="B586"/>
  <c r="B585" s="1"/>
  <c r="A587"/>
  <c r="B2694"/>
  <c r="A2697"/>
  <c r="A2696"/>
  <c r="A1447"/>
  <c r="A1449"/>
  <c r="B1446"/>
  <c r="A1448"/>
  <c r="B3953"/>
  <c r="B3952"/>
  <c r="B3954"/>
  <c r="B2389"/>
  <c r="A2391"/>
  <c r="A2390"/>
  <c r="B3317"/>
  <c r="B3316"/>
  <c r="B3318"/>
  <c r="A2857"/>
  <c r="B2855"/>
  <c r="A2858"/>
  <c r="B3042"/>
  <c r="B3041"/>
  <c r="B3040"/>
  <c r="B4269"/>
  <c r="B4270"/>
  <c r="B4271"/>
  <c r="B204"/>
  <c r="A207"/>
  <c r="A205"/>
  <c r="A3895"/>
  <c r="A3894"/>
  <c r="A3896"/>
  <c r="B3893"/>
  <c r="B628"/>
  <c r="B630"/>
  <c r="B2403"/>
  <c r="B2402"/>
  <c r="B2404"/>
  <c r="A3097"/>
  <c r="B3094"/>
  <c r="A3096"/>
  <c r="A3095"/>
  <c r="B1188"/>
  <c r="B1183"/>
  <c r="B1178"/>
  <c r="B1177" s="1"/>
  <c r="A3544"/>
  <c r="A3543"/>
  <c r="B3541"/>
  <c r="A3542"/>
  <c r="B206"/>
  <c r="A206" s="1"/>
  <c r="B205"/>
  <c r="B207"/>
  <c r="B1809"/>
  <c r="B1819"/>
  <c r="B3810"/>
  <c r="A3812"/>
  <c r="A3811"/>
  <c r="A3813"/>
  <c r="B2669"/>
  <c r="B2668"/>
  <c r="B2670"/>
  <c r="A2670" s="1"/>
  <c r="A774"/>
  <c r="B771"/>
  <c r="A773"/>
  <c r="A772"/>
  <c r="B3624"/>
  <c r="B3625"/>
  <c r="B3623"/>
  <c r="B2869"/>
  <c r="A2872"/>
  <c r="A2871"/>
  <c r="B2943"/>
  <c r="B2942"/>
  <c r="B2941"/>
  <c r="A3268"/>
  <c r="A3270"/>
  <c r="A3269"/>
  <c r="B3267"/>
  <c r="A3611"/>
  <c r="B3608"/>
  <c r="A3610"/>
  <c r="A3609"/>
  <c r="B29"/>
  <c r="A29" s="1"/>
  <c r="B27"/>
  <c r="B28"/>
  <c r="A3988"/>
  <c r="B3985"/>
  <c r="A3987"/>
  <c r="A3986"/>
  <c r="B3427"/>
  <c r="B3426"/>
  <c r="B3428"/>
  <c r="A2946"/>
  <c r="B2945"/>
  <c r="A2947"/>
  <c r="A2948"/>
  <c r="B4090"/>
  <c r="B4089"/>
  <c r="B4091"/>
  <c r="B3218"/>
  <c r="B3220"/>
  <c r="B3219"/>
  <c r="A4333"/>
  <c r="A4334"/>
  <c r="A4332"/>
  <c r="B4331"/>
  <c r="B828"/>
  <c r="A828"/>
  <c r="A827"/>
  <c r="A829"/>
  <c r="B826"/>
  <c r="B2222"/>
  <c r="B2227"/>
  <c r="B2232"/>
  <c r="B323"/>
  <c r="B2311"/>
  <c r="B1962"/>
  <c r="A1962" s="1"/>
  <c r="B1963"/>
  <c r="B1964"/>
  <c r="A3710"/>
  <c r="B3709"/>
  <c r="A3711"/>
  <c r="A3712"/>
  <c r="B97"/>
  <c r="B99"/>
  <c r="B98"/>
  <c r="A304"/>
  <c r="B303" s="1"/>
  <c r="A306"/>
  <c r="A305"/>
  <c r="B3020"/>
  <c r="A3021"/>
  <c r="A3023"/>
  <c r="A3022"/>
  <c r="B3139"/>
  <c r="B3138"/>
  <c r="B3140"/>
  <c r="B1436"/>
  <c r="B1435"/>
  <c r="B1437"/>
  <c r="A3237"/>
  <c r="A3236"/>
  <c r="A3235"/>
  <c r="B3234"/>
  <c r="A3416"/>
  <c r="A3415"/>
  <c r="A3414"/>
  <c r="B3413"/>
  <c r="A391"/>
  <c r="B389"/>
  <c r="A392"/>
  <c r="B391" s="1"/>
  <c r="B4054"/>
  <c r="A4057"/>
  <c r="A4056"/>
  <c r="A4055"/>
  <c r="B3806"/>
  <c r="B3808"/>
  <c r="B3807"/>
  <c r="A1303"/>
  <c r="A1304"/>
  <c r="A1302"/>
  <c r="B1301"/>
  <c r="A3736"/>
  <c r="A3738"/>
  <c r="B3735"/>
  <c r="A3737"/>
  <c r="B2637"/>
  <c r="B2639"/>
  <c r="A750"/>
  <c r="A748"/>
  <c r="B747"/>
  <c r="A749"/>
  <c r="B4344"/>
  <c r="B4346"/>
  <c r="B4345"/>
  <c r="B656"/>
  <c r="B658"/>
  <c r="B4167"/>
  <c r="B4166"/>
  <c r="B4168"/>
  <c r="B553"/>
  <c r="B555"/>
  <c r="B554"/>
  <c r="B2556"/>
  <c r="B2546"/>
  <c r="B2551"/>
  <c r="A870"/>
  <c r="A871"/>
  <c r="B870" s="1"/>
  <c r="B869"/>
  <c r="A872"/>
  <c r="A3143"/>
  <c r="A3145"/>
  <c r="B3142"/>
  <c r="A3144"/>
  <c r="B983"/>
  <c r="B993"/>
  <c r="B988"/>
  <c r="B2813"/>
  <c r="B2814"/>
  <c r="A576"/>
  <c r="B574"/>
  <c r="A577"/>
  <c r="A575"/>
  <c r="B3759"/>
  <c r="B3758"/>
  <c r="B3760"/>
  <c r="A2404"/>
  <c r="A2403"/>
  <c r="A2402"/>
  <c r="B2401" s="1"/>
  <c r="A2179"/>
  <c r="A2174"/>
  <c r="B2164"/>
  <c r="A2169"/>
  <c r="B3338"/>
  <c r="B3340"/>
  <c r="B3339"/>
  <c r="A2835"/>
  <c r="A2836"/>
  <c r="A2834"/>
  <c r="B2833"/>
  <c r="B4291"/>
  <c r="B4293"/>
  <c r="B4292"/>
  <c r="B3468"/>
  <c r="B3467"/>
  <c r="B3469"/>
  <c r="A991"/>
  <c r="B989"/>
  <c r="A992"/>
  <c r="B3095"/>
  <c r="B3097"/>
  <c r="B3096"/>
  <c r="A946"/>
  <c r="A945"/>
  <c r="A947"/>
  <c r="B944"/>
  <c r="B2537"/>
  <c r="B2532"/>
  <c r="B2527"/>
  <c r="B3111"/>
  <c r="A3114"/>
  <c r="A3113"/>
  <c r="A3112"/>
  <c r="A1233"/>
  <c r="A1234"/>
  <c r="B1232"/>
  <c r="B182"/>
  <c r="B181"/>
  <c r="B183"/>
  <c r="A183" s="1"/>
  <c r="A4202"/>
  <c r="A4201"/>
  <c r="A4200"/>
  <c r="B4199"/>
  <c r="A3819"/>
  <c r="A3820"/>
  <c r="A3818"/>
  <c r="B3817"/>
  <c r="B2691"/>
  <c r="A2691" s="1"/>
  <c r="B2690"/>
  <c r="B2692"/>
  <c r="A68"/>
  <c r="B67"/>
  <c r="A69"/>
  <c r="B783"/>
  <c r="A785"/>
  <c r="A786"/>
  <c r="A784"/>
  <c r="B3641"/>
  <c r="B3640"/>
  <c r="B3642"/>
  <c r="A2883"/>
  <c r="B2881"/>
  <c r="A2884"/>
  <c r="A3253"/>
  <c r="B3250"/>
  <c r="A3252"/>
  <c r="A3251"/>
  <c r="B744"/>
  <c r="B743"/>
  <c r="B745"/>
  <c r="A3575"/>
  <c r="A3577"/>
  <c r="B3574"/>
  <c r="A3576"/>
  <c r="B16"/>
  <c r="B15"/>
  <c r="A15" s="1"/>
  <c r="B17"/>
  <c r="A2960"/>
  <c r="B2957"/>
  <c r="A2959"/>
  <c r="A2958"/>
  <c r="A1115"/>
  <c r="A1114"/>
  <c r="A1113"/>
  <c r="B1112" s="1"/>
  <c r="B2339"/>
  <c r="B2338"/>
  <c r="B2337"/>
  <c r="B3236"/>
  <c r="B3235"/>
  <c r="B3237"/>
  <c r="B4343"/>
  <c r="A4345"/>
  <c r="A4344"/>
  <c r="A4346"/>
  <c r="B2126"/>
  <c r="B2121"/>
  <c r="B2116"/>
  <c r="A1151"/>
  <c r="B1150"/>
  <c r="A1152"/>
  <c r="A2046"/>
  <c r="A2045"/>
  <c r="B2043"/>
  <c r="A2044"/>
  <c r="A1826"/>
  <c r="B1821"/>
  <c r="A1836"/>
  <c r="A1831"/>
  <c r="B604"/>
  <c r="B609"/>
  <c r="B614"/>
  <c r="B3848"/>
  <c r="B3847"/>
  <c r="B3849"/>
  <c r="B3939"/>
  <c r="B3938"/>
  <c r="B3940"/>
  <c r="A45"/>
  <c r="A46"/>
  <c r="B43"/>
  <c r="B42" s="1"/>
  <c r="B701"/>
  <c r="B699"/>
  <c r="A701"/>
  <c r="A700"/>
  <c r="A702"/>
  <c r="B2763"/>
  <c r="A2766"/>
  <c r="A2765"/>
  <c r="A2764"/>
  <c r="B2994"/>
  <c r="B2996"/>
  <c r="B2995"/>
  <c r="A3316"/>
  <c r="A3318"/>
  <c r="A3317"/>
  <c r="B3315"/>
  <c r="B4240"/>
  <c r="B4239"/>
  <c r="B4238"/>
  <c r="A3687"/>
  <c r="A3686"/>
  <c r="A3688"/>
  <c r="B3685"/>
  <c r="B321"/>
  <c r="B320"/>
  <c r="A322"/>
  <c r="A321"/>
  <c r="A323"/>
  <c r="B322" s="1"/>
  <c r="A2978"/>
  <c r="A2977"/>
  <c r="A2979"/>
  <c r="B2976"/>
  <c r="A1062"/>
  <c r="A1061"/>
  <c r="B1059"/>
  <c r="A2282"/>
  <c r="B2272"/>
  <c r="A2277"/>
  <c r="A2287"/>
  <c r="B344"/>
  <c r="A344" s="1"/>
  <c r="B343"/>
  <c r="B342"/>
  <c r="B4312"/>
  <c r="A4314"/>
  <c r="A4313"/>
  <c r="A4315"/>
  <c r="B1454"/>
  <c r="B1453"/>
  <c r="B1452"/>
  <c r="A1648"/>
  <c r="A1653"/>
  <c r="B1643"/>
  <c r="A1658"/>
  <c r="A3215"/>
  <c r="A3214"/>
  <c r="B3212"/>
  <c r="A3213"/>
  <c r="B2093"/>
  <c r="A2094"/>
  <c r="A2093"/>
  <c r="A2092"/>
  <c r="B2091"/>
  <c r="B279"/>
  <c r="B278"/>
  <c r="B277"/>
  <c r="B1552"/>
  <c r="A1562"/>
  <c r="A1567"/>
  <c r="A1557"/>
  <c r="B4098"/>
  <c r="A4100"/>
  <c r="A4099"/>
  <c r="A4101"/>
  <c r="A530"/>
  <c r="A531"/>
  <c r="B528"/>
  <c r="A529"/>
  <c r="B3824"/>
  <c r="B3823"/>
  <c r="B3825"/>
  <c r="B2618"/>
  <c r="B2623"/>
  <c r="B2628"/>
  <c r="B4019"/>
  <c r="B4018"/>
  <c r="B4017"/>
  <c r="A3749"/>
  <c r="B3747"/>
  <c r="A3748"/>
  <c r="A3750"/>
  <c r="B3290"/>
  <c r="B3291"/>
  <c r="B3292"/>
  <c r="A731"/>
  <c r="B730"/>
  <c r="A732"/>
  <c r="B3385"/>
  <c r="A3388"/>
  <c r="A3387"/>
  <c r="A3386"/>
  <c r="B700"/>
  <c r="B702"/>
  <c r="A3657"/>
  <c r="A3659"/>
  <c r="B3656"/>
  <c r="A3658"/>
  <c r="A265"/>
  <c r="B262"/>
  <c r="A263"/>
  <c r="A4046"/>
  <c r="B4043"/>
  <c r="A4045"/>
  <c r="A4044"/>
  <c r="B3532"/>
  <c r="B3534"/>
  <c r="B3533"/>
  <c r="A3065"/>
  <c r="B3063"/>
  <c r="A3066"/>
  <c r="A3064"/>
  <c r="A2462"/>
  <c r="B2452"/>
  <c r="B2451" s="1"/>
  <c r="A2467"/>
  <c r="A2457"/>
  <c r="A4243"/>
  <c r="B4242"/>
  <c r="A4244"/>
  <c r="A4245"/>
  <c r="A3177"/>
  <c r="A3179"/>
  <c r="B3176"/>
  <c r="A3178"/>
  <c r="B1046"/>
  <c r="B1041"/>
  <c r="B1036"/>
  <c r="B1035" s="1"/>
  <c r="B1993"/>
  <c r="B1991"/>
  <c r="B3495"/>
  <c r="A3498"/>
  <c r="A3497"/>
  <c r="A3496"/>
  <c r="A550"/>
  <c r="A549"/>
  <c r="B548" s="1"/>
  <c r="A548"/>
  <c r="B547"/>
  <c r="B3776"/>
  <c r="B3777"/>
  <c r="B3775"/>
  <c r="A2662"/>
  <c r="B2660"/>
  <c r="A2663"/>
  <c r="B2662" s="1"/>
  <c r="A2661"/>
  <c r="B1424"/>
  <c r="A1427"/>
  <c r="A1426"/>
  <c r="B1425" s="1"/>
  <c r="A1425"/>
  <c r="B3970"/>
  <c r="B3971"/>
  <c r="B3969"/>
  <c r="B2197"/>
  <c r="B2180"/>
  <c r="B2214"/>
  <c r="B3300"/>
  <c r="B3301"/>
  <c r="B3299"/>
  <c r="B3715"/>
  <c r="B3717"/>
  <c r="B3716"/>
  <c r="B176"/>
  <c r="A177"/>
  <c r="A178"/>
  <c r="B177" s="1"/>
  <c r="A176"/>
  <c r="B175"/>
  <c r="B3508"/>
  <c r="B3507"/>
  <c r="B3506"/>
  <c r="A997"/>
  <c r="B996"/>
  <c r="A998"/>
  <c r="B3112"/>
  <c r="B3113"/>
  <c r="B3114"/>
  <c r="B1198"/>
  <c r="A1201"/>
  <c r="A1199"/>
  <c r="A3561"/>
  <c r="A3559"/>
  <c r="B3558"/>
  <c r="A3560"/>
  <c r="B1908"/>
  <c r="B1898"/>
  <c r="B1897" s="1"/>
  <c r="B1903"/>
  <c r="A4173"/>
  <c r="A4172"/>
  <c r="B4170"/>
  <c r="A4171"/>
  <c r="A3796"/>
  <c r="B3793"/>
  <c r="A3795"/>
  <c r="A3794"/>
  <c r="B96"/>
  <c r="A99"/>
  <c r="A98"/>
  <c r="A97"/>
  <c r="B2936"/>
  <c r="B2935"/>
  <c r="B2934"/>
  <c r="B714"/>
  <c r="B716"/>
  <c r="A716" s="1"/>
  <c r="B715"/>
  <c r="A3965"/>
  <c r="A3964"/>
  <c r="A3966"/>
  <c r="B3963"/>
  <c r="B3420"/>
  <c r="B3419"/>
  <c r="B3421"/>
  <c r="B2928"/>
  <c r="A2930"/>
  <c r="A2931"/>
  <c r="A2929"/>
  <c r="A1087"/>
  <c r="B1085"/>
  <c r="A1088"/>
  <c r="B3196"/>
  <c r="B3197"/>
  <c r="B3198"/>
  <c r="A834"/>
  <c r="B833"/>
  <c r="A835"/>
  <c r="B1320"/>
  <c r="B1321"/>
  <c r="B1319"/>
  <c r="A2005"/>
  <c r="B2004"/>
  <c r="A2006"/>
  <c r="B3860"/>
  <c r="B3861"/>
  <c r="B3859"/>
  <c r="B1363"/>
  <c r="B1368"/>
  <c r="B1358"/>
  <c r="B3894"/>
  <c r="B3896"/>
  <c r="B3895"/>
  <c r="B2723"/>
  <c r="B2722"/>
  <c r="A2722" s="1"/>
  <c r="B2721" s="1"/>
  <c r="A2776"/>
  <c r="A2778"/>
  <c r="A2777"/>
  <c r="B2775"/>
  <c r="A3340"/>
  <c r="A3338"/>
  <c r="A3339"/>
  <c r="B3337"/>
  <c r="B4252"/>
  <c r="B4251"/>
  <c r="B4250"/>
  <c r="B1976"/>
  <c r="A1976" s="1"/>
  <c r="B1975"/>
  <c r="B1974"/>
  <c r="A3698"/>
  <c r="A3700"/>
  <c r="B3697"/>
  <c r="A3699"/>
  <c r="A278"/>
  <c r="A277"/>
  <c r="B276" s="1"/>
  <c r="B275" s="1"/>
  <c r="B274" s="1"/>
  <c r="A279"/>
  <c r="B4113"/>
  <c r="B4115"/>
  <c r="B4114"/>
  <c r="B4268"/>
  <c r="A4271"/>
  <c r="A4270"/>
  <c r="A4269"/>
  <c r="A1764"/>
  <c r="A1754"/>
  <c r="A1759"/>
  <c r="B1749"/>
  <c r="A3201"/>
  <c r="A3202"/>
  <c r="B3200"/>
  <c r="A3203"/>
  <c r="B2062"/>
  <c r="A2064"/>
  <c r="A2063"/>
  <c r="A2065"/>
  <c r="A3427"/>
  <c r="B3425"/>
  <c r="A3426"/>
  <c r="A3428"/>
  <c r="B311"/>
  <c r="A311" s="1"/>
  <c r="B313"/>
  <c r="B312"/>
  <c r="B2911"/>
  <c r="B2910"/>
  <c r="B4081"/>
  <c r="A4083"/>
  <c r="A4082"/>
  <c r="A4084"/>
  <c r="A512"/>
  <c r="A513"/>
  <c r="B511"/>
  <c r="A514"/>
  <c r="A2610"/>
  <c r="A2609"/>
  <c r="B2607"/>
  <c r="A2608"/>
  <c r="A1321"/>
  <c r="A1320"/>
  <c r="A1319"/>
  <c r="B1318" s="1"/>
  <c r="B1317" s="1"/>
  <c r="B4006"/>
  <c r="B4007"/>
  <c r="B4005"/>
  <c r="B2365"/>
  <c r="A2368"/>
  <c r="A2367"/>
  <c r="A2366"/>
  <c r="B3251"/>
  <c r="B3252"/>
  <c r="B3253"/>
  <c r="B4358"/>
  <c r="B4357"/>
  <c r="B4356"/>
  <c r="A3651"/>
  <c r="A3650"/>
  <c r="A3652"/>
  <c r="B3649"/>
  <c r="A4027"/>
  <c r="A4029"/>
  <c r="B4026"/>
  <c r="A4028"/>
  <c r="A3042"/>
  <c r="A3040"/>
  <c r="A3041"/>
  <c r="B3039"/>
  <c r="B4178"/>
  <c r="B4180"/>
  <c r="B4179"/>
  <c r="A2573"/>
  <c r="A2563"/>
  <c r="A2568"/>
  <c r="B2558"/>
  <c r="B4254"/>
  <c r="A4256"/>
  <c r="A4255"/>
  <c r="A4257"/>
  <c r="A3157"/>
  <c r="B3154"/>
  <c r="A3156"/>
  <c r="A3155"/>
  <c r="B1123"/>
  <c r="B1133"/>
  <c r="B1128"/>
  <c r="B1127" s="1"/>
  <c r="A1964"/>
  <c r="A1963"/>
  <c r="B1961"/>
  <c r="B3461"/>
  <c r="A3464"/>
  <c r="A3462"/>
  <c r="A3463"/>
  <c r="B2841"/>
  <c r="B2840"/>
  <c r="A4131"/>
  <c r="B4129"/>
  <c r="A4130"/>
  <c r="A4132"/>
  <c r="B3741"/>
  <c r="B3743"/>
  <c r="B3742"/>
  <c r="B1412"/>
  <c r="A1415"/>
  <c r="A1414"/>
  <c r="A1413"/>
  <c r="B3993"/>
  <c r="B3991"/>
  <c r="B3992"/>
  <c r="A151"/>
  <c r="A152"/>
  <c r="A150"/>
  <c r="B149" s="1"/>
  <c r="B3686"/>
  <c r="B3688"/>
  <c r="B3687"/>
  <c r="B4308"/>
  <c r="B4310"/>
  <c r="B4309"/>
  <c r="B197"/>
  <c r="A200"/>
  <c r="A199"/>
  <c r="A198"/>
  <c r="A3921"/>
  <c r="A3923"/>
  <c r="B3920"/>
  <c r="A3922"/>
  <c r="A1025"/>
  <c r="A1024"/>
  <c r="B1023"/>
  <c r="A1026"/>
  <c r="B959"/>
  <c r="A958"/>
  <c r="B957" s="1"/>
  <c r="A957"/>
  <c r="B956"/>
  <c r="A959"/>
  <c r="B910"/>
  <c r="B911"/>
  <c r="B909"/>
  <c r="B1889"/>
  <c r="B1879"/>
  <c r="B1884"/>
  <c r="A4185"/>
  <c r="A4183"/>
  <c r="A4184"/>
  <c r="B4182"/>
  <c r="B82"/>
  <c r="B80"/>
  <c r="A808"/>
  <c r="B805"/>
  <c r="A807"/>
  <c r="A806"/>
  <c r="B3658"/>
  <c r="B3657"/>
  <c r="B3659"/>
  <c r="A2900"/>
  <c r="B2899" s="1"/>
  <c r="A2899"/>
  <c r="B2898"/>
  <c r="A2901"/>
  <c r="A3282"/>
  <c r="B3279"/>
  <c r="A3281"/>
  <c r="A3280"/>
  <c r="B2050"/>
  <c r="A2050" s="1"/>
  <c r="B2051"/>
  <c r="B2049"/>
  <c r="A3592"/>
  <c r="B3591"/>
  <c r="A3594"/>
  <c r="A3593"/>
  <c r="B46"/>
  <c r="B44"/>
  <c r="A44" s="1"/>
  <c r="B45"/>
  <c r="B4055"/>
  <c r="B4057"/>
  <c r="B4056"/>
  <c r="B2372"/>
  <c r="B2371"/>
  <c r="B2373"/>
  <c r="A857"/>
  <c r="A858"/>
  <c r="B855"/>
  <c r="B1343"/>
  <c r="B1342"/>
  <c r="B1341"/>
  <c r="A1341" s="1"/>
  <c r="B1593"/>
  <c r="B1598"/>
  <c r="B1603"/>
  <c r="B2805"/>
  <c r="B2804"/>
  <c r="A602"/>
  <c r="A601"/>
  <c r="A603"/>
  <c r="B600"/>
  <c r="B3921"/>
  <c r="B3923"/>
  <c r="B3922"/>
  <c r="B3841"/>
  <c r="A3842"/>
  <c r="A3844"/>
  <c r="A3843"/>
  <c r="A34"/>
  <c r="B31"/>
  <c r="A33"/>
  <c r="B3392"/>
  <c r="B3391"/>
  <c r="B3393"/>
  <c r="A656"/>
  <c r="B655"/>
  <c r="A657"/>
  <c r="A658"/>
  <c r="B657" s="1"/>
  <c r="A2800"/>
  <c r="A2799"/>
  <c r="A2798"/>
  <c r="B2797"/>
  <c r="B4228"/>
  <c r="B4227"/>
  <c r="B4226"/>
  <c r="B3003"/>
  <c r="A3005"/>
  <c r="A3004"/>
  <c r="A3006"/>
  <c r="A1039"/>
  <c r="A1040"/>
  <c r="A1038"/>
  <c r="B1037" s="1"/>
  <c r="B4127"/>
  <c r="B4126"/>
  <c r="B4125"/>
  <c r="B3173"/>
  <c r="B3172"/>
  <c r="B3174"/>
  <c r="A1701"/>
  <c r="A1711"/>
  <c r="A1706"/>
  <c r="B1696"/>
  <c r="A2085"/>
  <c r="A2086"/>
  <c r="A2087"/>
  <c r="B2084"/>
  <c r="B3447"/>
  <c r="A3448"/>
  <c r="A3450"/>
  <c r="A3449"/>
  <c r="B2884"/>
  <c r="B2883"/>
  <c r="B2882"/>
  <c r="A2882" s="1"/>
  <c r="A502"/>
  <c r="A500"/>
  <c r="A501"/>
  <c r="B499"/>
  <c r="A2620"/>
  <c r="A2622"/>
  <c r="B2619"/>
  <c r="A2621"/>
  <c r="B4035"/>
  <c r="B4034"/>
  <c r="B4036"/>
  <c r="B2343"/>
  <c r="A2345"/>
  <c r="A2344"/>
  <c r="A2346"/>
  <c r="A3770"/>
  <c r="A3772"/>
  <c r="B3769"/>
  <c r="A3771"/>
  <c r="B2610"/>
  <c r="B2609"/>
  <c r="B2608"/>
  <c r="A3369"/>
  <c r="A3371"/>
  <c r="B3368"/>
  <c r="A3370"/>
  <c r="B4327"/>
  <c r="B4328"/>
  <c r="B4329"/>
  <c r="B679"/>
  <c r="B678"/>
  <c r="A678" s="1"/>
  <c r="B680"/>
  <c r="A224"/>
  <c r="B223"/>
  <c r="A226"/>
  <c r="A3057"/>
  <c r="A3058"/>
  <c r="B3056"/>
  <c r="A3059"/>
  <c r="B4207"/>
  <c r="B4205"/>
  <c r="B4206"/>
  <c r="A2503"/>
  <c r="A2498"/>
  <c r="B2488"/>
  <c r="A2493"/>
  <c r="A914"/>
  <c r="A916"/>
  <c r="B913"/>
  <c r="A915"/>
  <c r="B1969"/>
  <c r="A1969"/>
  <c r="B1968"/>
  <c r="A1970"/>
  <c r="A1971"/>
  <c r="B1970" s="1"/>
  <c r="A3485"/>
  <c r="A3484"/>
  <c r="A3486"/>
  <c r="B3483"/>
  <c r="B2856"/>
  <c r="A2856" s="1"/>
  <c r="B2858"/>
  <c r="B2857"/>
  <c r="A592"/>
  <c r="B591"/>
  <c r="A594"/>
  <c r="A593"/>
  <c r="B3949"/>
  <c r="B3948"/>
  <c r="B3947"/>
  <c r="A134"/>
  <c r="B132"/>
  <c r="A135"/>
  <c r="A2853"/>
  <c r="A2852"/>
  <c r="B2851" s="1"/>
  <c r="A2851"/>
  <c r="B2850"/>
  <c r="B3036"/>
  <c r="B3035"/>
  <c r="B3037"/>
  <c r="B4279"/>
  <c r="B4280"/>
  <c r="B4281"/>
  <c r="B214"/>
  <c r="A216"/>
  <c r="A215"/>
  <c r="A3905"/>
  <c r="A3904"/>
  <c r="A3906"/>
  <c r="B3903"/>
  <c r="B3480"/>
  <c r="B3479"/>
  <c r="B3481"/>
  <c r="B2408"/>
  <c r="B2407"/>
  <c r="A2407" s="1"/>
  <c r="B2409"/>
  <c r="A928"/>
  <c r="B927"/>
  <c r="A929"/>
  <c r="B1706"/>
  <c r="B1711"/>
  <c r="B1701"/>
  <c r="A3090"/>
  <c r="A3092"/>
  <c r="A3091"/>
  <c r="B3089"/>
  <c r="B3536"/>
  <c r="A3539"/>
  <c r="A3538"/>
  <c r="A3537"/>
  <c r="B3805"/>
  <c r="A3807"/>
  <c r="A3806"/>
  <c r="A3808"/>
  <c r="B2678"/>
  <c r="B2680"/>
  <c r="A768"/>
  <c r="A767"/>
  <c r="A769"/>
  <c r="B766"/>
  <c r="A2866"/>
  <c r="A2865"/>
  <c r="A2867"/>
  <c r="B2864"/>
  <c r="B2948"/>
  <c r="B2947"/>
  <c r="B2946"/>
  <c r="A3273"/>
  <c r="A3275"/>
  <c r="B3272"/>
  <c r="A3274"/>
  <c r="B2005"/>
  <c r="B2007"/>
  <c r="A2007" s="1"/>
  <c r="B2006"/>
  <c r="A3614"/>
  <c r="B3613"/>
  <c r="A3615"/>
  <c r="A3616"/>
  <c r="B3436"/>
  <c r="B3438"/>
  <c r="B3437"/>
  <c r="A2952"/>
  <c r="A2951"/>
  <c r="A2953"/>
  <c r="B2950"/>
  <c r="B4101"/>
  <c r="B4100"/>
  <c r="B4099"/>
  <c r="B2349"/>
  <c r="B2350"/>
  <c r="B2351"/>
  <c r="B829"/>
  <c r="B827"/>
  <c r="B1378"/>
  <c r="B212"/>
  <c r="A2203"/>
  <c r="A2213"/>
  <c r="A2208"/>
  <c r="B2198"/>
  <c r="B3344"/>
  <c r="B3343"/>
  <c r="B3345"/>
  <c r="B3704"/>
  <c r="B3703"/>
  <c r="B3705"/>
  <c r="B2829"/>
  <c r="A2830"/>
  <c r="A2831"/>
  <c r="A2829"/>
  <c r="B2828"/>
  <c r="B3474"/>
  <c r="B3472"/>
  <c r="B3473"/>
  <c r="B2390"/>
  <c r="B2392"/>
  <c r="A2392" s="1"/>
  <c r="B2391"/>
  <c r="B941"/>
  <c r="A941"/>
  <c r="A940"/>
  <c r="B939"/>
  <c r="A942"/>
  <c r="B940"/>
  <c r="B942"/>
  <c r="B3827"/>
  <c r="A3828"/>
  <c r="A3830"/>
  <c r="A3829"/>
  <c r="B62"/>
  <c r="B61" s="1"/>
  <c r="A63"/>
  <c r="A65"/>
  <c r="B3651"/>
  <c r="B3652"/>
  <c r="B3650"/>
  <c r="A2893"/>
  <c r="A2894"/>
  <c r="B2891"/>
  <c r="B2968"/>
  <c r="B2969"/>
  <c r="B2970"/>
  <c r="B12"/>
  <c r="A12" s="1"/>
  <c r="B11"/>
  <c r="B10"/>
  <c r="A3949"/>
  <c r="A3947"/>
  <c r="B3946"/>
  <c r="A3948"/>
  <c r="B3445"/>
  <c r="B3443"/>
  <c r="B3444"/>
  <c r="A2968"/>
  <c r="A2969"/>
  <c r="B2967"/>
  <c r="A2970"/>
  <c r="B2327"/>
  <c r="B2328"/>
  <c r="B2329"/>
  <c r="B3232"/>
  <c r="B3230"/>
  <c r="B3231"/>
  <c r="B1312"/>
  <c r="B1314"/>
  <c r="B1313"/>
  <c r="B1145"/>
  <c r="B1144" s="1"/>
  <c r="B1142" s="1"/>
  <c r="A1146"/>
  <c r="A1147"/>
  <c r="A2049"/>
  <c r="B2048"/>
  <c r="A2051"/>
  <c r="B248"/>
  <c r="B246"/>
  <c r="A1814"/>
  <c r="A1819"/>
  <c r="A1809"/>
  <c r="A623"/>
  <c r="A625"/>
  <c r="B622"/>
  <c r="A624"/>
  <c r="A2731"/>
  <c r="B2730"/>
  <c r="A2733"/>
  <c r="A2732"/>
  <c r="B3934"/>
  <c r="B3933"/>
  <c r="B3935"/>
  <c r="B48"/>
  <c r="A51"/>
  <c r="A49"/>
  <c r="B3358"/>
  <c r="B3357"/>
  <c r="B3359"/>
  <c r="A690"/>
  <c r="A692"/>
  <c r="B689"/>
  <c r="A691"/>
  <c r="B3320"/>
  <c r="A3322"/>
  <c r="A3321"/>
  <c r="A3323"/>
  <c r="B4233"/>
  <c r="B4235"/>
  <c r="B4234"/>
  <c r="A3682"/>
  <c r="A3681"/>
  <c r="A3683"/>
  <c r="B3680"/>
  <c r="B90"/>
  <c r="B92"/>
  <c r="B91"/>
  <c r="A313"/>
  <c r="A312"/>
  <c r="B310"/>
  <c r="A2989"/>
  <c r="A2988"/>
  <c r="B2986"/>
  <c r="A2987"/>
  <c r="A2321"/>
  <c r="B2319" s="1"/>
  <c r="B2306"/>
  <c r="A2316"/>
  <c r="A2311"/>
  <c r="B4307"/>
  <c r="A4309"/>
  <c r="A4308"/>
  <c r="A4310"/>
  <c r="B1442"/>
  <c r="B1444"/>
  <c r="B1443"/>
  <c r="A1670"/>
  <c r="A1675"/>
  <c r="A1665"/>
  <c r="B2083"/>
  <c r="B2078"/>
  <c r="B2088"/>
  <c r="B288"/>
  <c r="B287"/>
  <c r="B289"/>
  <c r="A289" s="1"/>
  <c r="B406"/>
  <c r="A409"/>
  <c r="A408"/>
  <c r="B407" s="1"/>
  <c r="A407" s="1"/>
  <c r="A1523"/>
  <c r="A1528"/>
  <c r="B1518"/>
  <c r="A1533"/>
  <c r="A4094"/>
  <c r="A4096"/>
  <c r="B4093"/>
  <c r="A4095"/>
  <c r="A539"/>
  <c r="A540"/>
  <c r="B538"/>
  <c r="A541"/>
  <c r="A2643"/>
  <c r="B2641"/>
  <c r="A2642"/>
  <c r="A2644"/>
  <c r="B1338"/>
  <c r="A1338"/>
  <c r="B1337" s="1"/>
  <c r="A1337"/>
  <c r="A1336"/>
  <c r="B1335"/>
  <c r="B4029"/>
  <c r="B4028"/>
  <c r="B4027"/>
  <c r="B3285"/>
  <c r="B3287"/>
  <c r="B3286"/>
  <c r="A726"/>
  <c r="B725"/>
  <c r="A728"/>
  <c r="B3605"/>
  <c r="B3604"/>
  <c r="B3606"/>
  <c r="A3396"/>
  <c r="A3398"/>
  <c r="B3395"/>
  <c r="A3397"/>
  <c r="A3667"/>
  <c r="A3669"/>
  <c r="B3666"/>
  <c r="A3668"/>
  <c r="A270"/>
  <c r="A268"/>
  <c r="B267" s="1"/>
  <c r="A269"/>
  <c r="A4041"/>
  <c r="B4038"/>
  <c r="A4040"/>
  <c r="A4039"/>
  <c r="B3543"/>
  <c r="B3542"/>
  <c r="B3544"/>
  <c r="B3068"/>
  <c r="A3069"/>
  <c r="A3071"/>
  <c r="A3070"/>
  <c r="B472"/>
  <c r="B474"/>
  <c r="B473"/>
  <c r="A2474"/>
  <c r="A2479"/>
  <c r="B2469"/>
  <c r="A2484"/>
  <c r="A4240"/>
  <c r="B4237"/>
  <c r="A4239"/>
  <c r="A4238"/>
  <c r="A888"/>
  <c r="B886"/>
  <c r="A887"/>
  <c r="A889"/>
  <c r="B1053"/>
  <c r="B1058"/>
  <c r="B1063"/>
  <c r="B846"/>
  <c r="A846" s="1"/>
  <c r="B845" s="1"/>
  <c r="B844"/>
  <c r="A1987"/>
  <c r="B1985"/>
  <c r="A1986"/>
  <c r="A1988"/>
  <c r="A3508"/>
  <c r="B3505"/>
  <c r="A3507"/>
  <c r="A3506"/>
  <c r="B471"/>
  <c r="A473"/>
  <c r="A474"/>
  <c r="A472"/>
  <c r="A4109"/>
  <c r="A4108"/>
  <c r="A4110"/>
  <c r="B4107"/>
  <c r="B552"/>
  <c r="A555"/>
  <c r="A554"/>
  <c r="A553"/>
  <c r="A2653"/>
  <c r="A2651"/>
  <c r="B2650"/>
  <c r="A1436"/>
  <c r="A1437"/>
  <c r="A1435"/>
  <c r="B1434"/>
  <c r="B1433" s="1"/>
  <c r="B3966"/>
  <c r="B3964"/>
  <c r="B3965"/>
  <c r="B2426"/>
  <c r="B2423"/>
  <c r="A2426"/>
  <c r="B2425" s="1"/>
  <c r="A2425"/>
  <c r="A2424"/>
  <c r="B2251"/>
  <c r="A2256"/>
  <c r="A2266"/>
  <c r="A2261"/>
  <c r="B3309"/>
  <c r="B3311"/>
  <c r="B3310"/>
  <c r="B3711"/>
  <c r="B3710"/>
  <c r="B3712"/>
  <c r="A2819"/>
  <c r="A2817"/>
  <c r="A2818"/>
  <c r="B2816"/>
  <c r="B3052"/>
  <c r="B3054"/>
  <c r="B3053"/>
  <c r="A181"/>
  <c r="B180"/>
  <c r="A182"/>
  <c r="A3928"/>
  <c r="B3927"/>
  <c r="A3929"/>
  <c r="A3930"/>
  <c r="A1003"/>
  <c r="A1002"/>
  <c r="B1001" s="1"/>
  <c r="A1004"/>
  <c r="A1205"/>
  <c r="A1206"/>
  <c r="B1203"/>
  <c r="B882"/>
  <c r="B881"/>
  <c r="B403"/>
  <c r="B402"/>
  <c r="B404"/>
  <c r="A404" s="1"/>
  <c r="B1915"/>
  <c r="B1920"/>
  <c r="B1925"/>
  <c r="A4168"/>
  <c r="A4166"/>
  <c r="B4165"/>
  <c r="A4167"/>
  <c r="A3789"/>
  <c r="A3791"/>
  <c r="B3788"/>
  <c r="A3790"/>
  <c r="A104"/>
  <c r="A102"/>
  <c r="B101" s="1"/>
  <c r="A103"/>
  <c r="B2931"/>
  <c r="B2930"/>
  <c r="B2929"/>
  <c r="B721"/>
  <c r="B719"/>
  <c r="B3416"/>
  <c r="B3415"/>
  <c r="B3414"/>
  <c r="B4082"/>
  <c r="B4084"/>
  <c r="B4083"/>
  <c r="B841"/>
  <c r="B838"/>
  <c r="A841"/>
  <c r="A839"/>
  <c r="A840"/>
  <c r="B839" s="1"/>
  <c r="B1331"/>
  <c r="A1331" s="1"/>
  <c r="B1330"/>
  <c r="B1329"/>
  <c r="B2150"/>
  <c r="B2160"/>
  <c r="B2155"/>
  <c r="B930"/>
  <c r="A930" s="1"/>
  <c r="B929"/>
  <c r="B928"/>
  <c r="A2015"/>
  <c r="A2017"/>
  <c r="B2014"/>
  <c r="B2013" s="1"/>
  <c r="B260"/>
  <c r="B259"/>
  <c r="A2750"/>
  <c r="B2747"/>
  <c r="A2749"/>
  <c r="A2748"/>
  <c r="B1379"/>
  <c r="A1377"/>
  <c r="B1376"/>
  <c r="A1379"/>
  <c r="A1378"/>
  <c r="B1377" s="1"/>
  <c r="B3905"/>
  <c r="B3904"/>
  <c r="B3906"/>
  <c r="A3872"/>
  <c r="A3871"/>
  <c r="B3870"/>
  <c r="A3873"/>
  <c r="B2733"/>
  <c r="B2732"/>
  <c r="B2731"/>
  <c r="A2788"/>
  <c r="B2785"/>
  <c r="A2787"/>
  <c r="B2786" s="1"/>
  <c r="A2786"/>
  <c r="B3023"/>
  <c r="B3022"/>
  <c r="B3021"/>
  <c r="B1979"/>
  <c r="B1981"/>
  <c r="A1981" s="1"/>
  <c r="B1980"/>
  <c r="A3693"/>
  <c r="A3695"/>
  <c r="B3692"/>
  <c r="A3694"/>
  <c r="A287"/>
  <c r="A288"/>
  <c r="B286"/>
  <c r="B1066"/>
  <c r="B1065" s="1"/>
  <c r="A1069"/>
  <c r="A1067"/>
  <c r="B376"/>
  <c r="B378"/>
  <c r="B3157"/>
  <c r="B3155"/>
  <c r="B3156"/>
  <c r="A4274"/>
  <c r="A4276"/>
  <c r="B4273"/>
  <c r="A4275"/>
  <c r="A1742"/>
  <c r="A1747"/>
  <c r="B1732"/>
  <c r="A1737"/>
  <c r="A3193"/>
  <c r="B3190"/>
  <c r="A3192"/>
  <c r="A3191"/>
  <c r="B2067"/>
  <c r="B2066" s="1"/>
  <c r="A2069"/>
  <c r="A2068"/>
  <c r="A2070"/>
  <c r="B2060"/>
  <c r="B2059"/>
  <c r="A3432"/>
  <c r="B3430"/>
  <c r="A3431"/>
  <c r="A3433"/>
  <c r="B2901"/>
  <c r="B2900"/>
  <c r="A524"/>
  <c r="B521"/>
  <c r="A522"/>
  <c r="A523"/>
  <c r="B3796"/>
  <c r="B3795"/>
  <c r="B3794"/>
  <c r="A2600"/>
  <c r="A2599"/>
  <c r="B2597"/>
  <c r="A2598"/>
  <c r="B4001"/>
  <c r="B4000"/>
  <c r="B4002"/>
  <c r="A2361"/>
  <c r="A2363"/>
  <c r="B2360"/>
  <c r="A2362"/>
  <c r="B3247"/>
  <c r="B3246"/>
  <c r="B3248"/>
  <c r="B3593"/>
  <c r="B3592"/>
  <c r="B3594"/>
  <c r="A3352"/>
  <c r="A3353"/>
  <c r="B3351"/>
  <c r="A3354"/>
  <c r="A3647"/>
  <c r="B3644"/>
  <c r="A3646"/>
  <c r="A3645"/>
  <c r="B139"/>
  <c r="B138"/>
  <c r="A138" s="1"/>
  <c r="B140"/>
  <c r="A243"/>
  <c r="A242"/>
  <c r="B240"/>
  <c r="A4022"/>
  <c r="B4021"/>
  <c r="A4024"/>
  <c r="A4023"/>
  <c r="B3517"/>
  <c r="B3516"/>
  <c r="B3515"/>
  <c r="B3034"/>
  <c r="A3035"/>
  <c r="A3037"/>
  <c r="A3036"/>
  <c r="A2556"/>
  <c r="B2541"/>
  <c r="B2540" s="1"/>
  <c r="A2546"/>
  <c r="A2551"/>
  <c r="B3164"/>
  <c r="A3165"/>
  <c r="A3167"/>
  <c r="A3166"/>
  <c r="B1111"/>
  <c r="B1110" s="1"/>
  <c r="B1116"/>
  <c r="B1106"/>
  <c r="B853"/>
  <c r="B852"/>
  <c r="B851"/>
  <c r="A3468"/>
  <c r="B3466"/>
  <c r="A3467"/>
  <c r="A3469"/>
  <c r="B2831"/>
  <c r="B2830"/>
  <c r="B537"/>
  <c r="B542"/>
  <c r="B532"/>
  <c r="B2675"/>
  <c r="A2673"/>
  <c r="A2674"/>
  <c r="B2673" s="1"/>
  <c r="B2672"/>
  <c r="A2675"/>
  <c r="B1409"/>
  <c r="A1408"/>
  <c r="B1407"/>
  <c r="A1410"/>
  <c r="A1409"/>
  <c r="B1408" s="1"/>
  <c r="A2155"/>
  <c r="B2145"/>
  <c r="A2150"/>
  <c r="A2160"/>
  <c r="B159"/>
  <c r="A162"/>
  <c r="A161"/>
  <c r="B3683"/>
  <c r="B3682"/>
  <c r="B3681"/>
  <c r="B3065"/>
  <c r="B3064"/>
  <c r="B3066"/>
  <c r="A189"/>
  <c r="A188"/>
  <c r="A190"/>
  <c r="B189" s="1"/>
  <c r="B187"/>
  <c r="A3916"/>
  <c r="A3918"/>
  <c r="B3915"/>
  <c r="A3917"/>
  <c r="B3120"/>
  <c r="B3119"/>
  <c r="B3121"/>
  <c r="A967"/>
  <c r="B966"/>
  <c r="A969"/>
  <c r="A3120"/>
  <c r="B3118"/>
  <c r="A3121"/>
  <c r="A3119"/>
  <c r="B914"/>
  <c r="B916"/>
  <c r="B915"/>
  <c r="A3516"/>
  <c r="B3514"/>
  <c r="A3515"/>
  <c r="A3517"/>
  <c r="B2663"/>
  <c r="B2661"/>
  <c r="B89"/>
  <c r="A92"/>
  <c r="A91"/>
  <c r="A90"/>
  <c r="B797"/>
  <c r="A798"/>
  <c r="A797"/>
  <c r="B796" s="1"/>
  <c r="B795"/>
  <c r="A796"/>
  <c r="B3669"/>
  <c r="B3668"/>
  <c r="B3667"/>
  <c r="B2908"/>
  <c r="B2907" s="1"/>
  <c r="A2911"/>
  <c r="A2910"/>
  <c r="B2909" s="1"/>
  <c r="A2909"/>
  <c r="B3289"/>
  <c r="A3290"/>
  <c r="A3292"/>
  <c r="A3291"/>
  <c r="B731"/>
  <c r="B733"/>
  <c r="A733" s="1"/>
  <c r="B732"/>
  <c r="B56"/>
  <c r="B55"/>
  <c r="B54"/>
  <c r="B2361"/>
  <c r="B2363"/>
  <c r="B2362"/>
  <c r="A4357"/>
  <c r="A4356"/>
  <c r="A4358"/>
  <c r="B4355"/>
  <c r="B1347"/>
  <c r="B1346"/>
  <c r="A1346" s="1"/>
  <c r="B1348"/>
  <c r="B1540"/>
  <c r="B1550"/>
  <c r="A1158"/>
  <c r="B1157"/>
  <c r="A1159"/>
  <c r="B1855"/>
  <c r="A1855"/>
  <c r="A1845"/>
  <c r="B1840"/>
  <c r="A1850"/>
  <c r="A613"/>
  <c r="B610"/>
  <c r="A612"/>
  <c r="A611"/>
  <c r="A1365"/>
  <c r="B1364"/>
  <c r="A1367"/>
  <c r="B3917"/>
  <c r="B3916"/>
  <c r="B3918"/>
  <c r="B2714"/>
  <c r="B2715"/>
  <c r="B2716"/>
  <c r="A2716" s="1"/>
  <c r="B3387"/>
  <c r="B3386"/>
  <c r="B3388"/>
  <c r="B665"/>
  <c r="B664" s="1"/>
  <c r="A668"/>
  <c r="A667"/>
  <c r="B666" s="1"/>
  <c r="A666"/>
  <c r="A2795"/>
  <c r="A2793"/>
  <c r="B2792"/>
  <c r="A2794"/>
  <c r="B2793" s="1"/>
  <c r="A3301"/>
  <c r="A3299"/>
  <c r="B3298"/>
  <c r="A3300"/>
  <c r="B4222"/>
  <c r="B4221"/>
  <c r="B4223"/>
  <c r="B70"/>
  <c r="A70" s="1"/>
  <c r="B69"/>
  <c r="B68"/>
  <c r="A2999"/>
  <c r="A3001"/>
  <c r="B2998"/>
  <c r="A3000"/>
  <c r="B4135"/>
  <c r="B4137"/>
  <c r="B4136"/>
  <c r="B3184"/>
  <c r="B3182"/>
  <c r="B3183"/>
  <c r="A4286"/>
  <c r="A4288"/>
  <c r="B4285"/>
  <c r="A4287"/>
  <c r="A1723"/>
  <c r="A1728"/>
  <c r="B1713"/>
  <c r="A1718"/>
  <c r="A2080"/>
  <c r="A2082"/>
  <c r="A2081"/>
  <c r="B2079"/>
  <c r="B299"/>
  <c r="B301"/>
  <c r="B300"/>
  <c r="B1492"/>
  <c r="B1482"/>
  <c r="B1481" s="1"/>
  <c r="A1492"/>
  <c r="A1497"/>
  <c r="A1487"/>
  <c r="A505"/>
  <c r="B504"/>
  <c r="A507"/>
  <c r="A506"/>
  <c r="B4044"/>
  <c r="B4046"/>
  <c r="B4045"/>
  <c r="A2355"/>
  <c r="A2354"/>
  <c r="A2356"/>
  <c r="B2353"/>
  <c r="B2603"/>
  <c r="B2605"/>
  <c r="B708"/>
  <c r="A711"/>
  <c r="A710"/>
  <c r="B3571"/>
  <c r="B3570"/>
  <c r="B3572"/>
  <c r="A3380"/>
  <c r="B3378"/>
  <c r="A3381"/>
  <c r="A3379"/>
  <c r="B685"/>
  <c r="B684"/>
  <c r="B683"/>
  <c r="A683" s="1"/>
  <c r="A3625"/>
  <c r="B3622"/>
  <c r="A3624"/>
  <c r="A3623"/>
  <c r="B3556"/>
  <c r="B3554"/>
  <c r="B3555"/>
  <c r="B466"/>
  <c r="B465"/>
  <c r="A465" s="1"/>
  <c r="B467"/>
  <c r="A4216"/>
  <c r="B4215"/>
  <c r="A4217"/>
  <c r="A4218"/>
  <c r="B895"/>
  <c r="B890"/>
  <c r="B900"/>
  <c r="B1374"/>
  <c r="B1373"/>
  <c r="A1373" s="1"/>
  <c r="B1372" s="1"/>
  <c r="B1781"/>
  <c r="B1771"/>
  <c r="A584"/>
  <c r="A583"/>
  <c r="A582"/>
  <c r="B581"/>
  <c r="B2685"/>
  <c r="A2686"/>
  <c r="B2684"/>
  <c r="A2685"/>
  <c r="A2687"/>
  <c r="A1453"/>
  <c r="A1452"/>
  <c r="B1451"/>
  <c r="A1454"/>
  <c r="B3958"/>
  <c r="B3957"/>
  <c r="B3959"/>
  <c r="A2385"/>
  <c r="B2384" s="1"/>
  <c r="A2386"/>
  <c r="A2387"/>
  <c r="A140"/>
  <c r="A139"/>
  <c r="B137"/>
  <c r="B136" s="1"/>
  <c r="B3328"/>
  <c r="B3327"/>
  <c r="B3326"/>
  <c r="B4276"/>
  <c r="B4275"/>
  <c r="B4274"/>
  <c r="B3898"/>
  <c r="A3901"/>
  <c r="A3900"/>
  <c r="A3899"/>
  <c r="B3489"/>
  <c r="B3491"/>
  <c r="B3490"/>
  <c r="B2399"/>
  <c r="A2399" s="1"/>
  <c r="B2398"/>
  <c r="B2397"/>
  <c r="A935"/>
  <c r="A934"/>
  <c r="B932"/>
  <c r="B1684"/>
  <c r="B1694"/>
  <c r="B215"/>
  <c r="B217"/>
  <c r="A217" s="1"/>
  <c r="B216"/>
  <c r="A342"/>
  <c r="B341"/>
  <c r="A343"/>
  <c r="B764"/>
  <c r="B763"/>
  <c r="B769"/>
  <c r="B767"/>
  <c r="B768"/>
  <c r="B3633"/>
  <c r="B3635"/>
  <c r="B3634"/>
  <c r="B2016"/>
  <c r="A2016" s="1"/>
  <c r="B2015" s="1"/>
  <c r="B2017"/>
  <c r="B33"/>
  <c r="B34"/>
  <c r="B32"/>
  <c r="A32" s="1"/>
  <c r="A3981"/>
  <c r="B3980"/>
  <c r="A3983"/>
  <c r="A3982"/>
  <c r="A2943"/>
  <c r="A2941"/>
  <c r="A2942"/>
  <c r="B2940"/>
  <c r="B4094"/>
  <c r="B4096"/>
  <c r="B4095"/>
  <c r="B2354"/>
  <c r="B2355"/>
  <c r="B2356"/>
  <c r="B3214"/>
  <c r="B3213"/>
  <c r="B3215"/>
  <c r="A4329"/>
  <c r="B4326"/>
  <c r="A4328"/>
  <c r="A4327"/>
  <c r="A817"/>
  <c r="A819"/>
  <c r="B816"/>
  <c r="A818"/>
  <c r="B2266"/>
  <c r="B2261"/>
  <c r="B2256"/>
  <c r="B2420"/>
  <c r="B1410"/>
  <c r="B2674"/>
  <c r="B2133"/>
  <c r="B3333"/>
  <c r="B3335"/>
  <c r="B3334"/>
  <c r="B3695"/>
  <c r="B3693"/>
  <c r="B3694"/>
  <c r="A2841"/>
  <c r="A2840"/>
  <c r="B2839" s="1"/>
  <c r="A2839"/>
  <c r="B2838"/>
  <c r="B2837" s="1"/>
  <c r="B4288"/>
  <c r="B4286"/>
  <c r="B4287"/>
  <c r="A986"/>
  <c r="A985"/>
  <c r="B984"/>
  <c r="B3091"/>
  <c r="B3090"/>
  <c r="B3092"/>
  <c r="A952"/>
  <c r="B951" s="1"/>
  <c r="A951"/>
  <c r="A950"/>
  <c r="B949"/>
  <c r="B948" s="1"/>
  <c r="B2503"/>
  <c r="B2498"/>
  <c r="B2493"/>
  <c r="A3107"/>
  <c r="B3106"/>
  <c r="A3108"/>
  <c r="A3109"/>
  <c r="B171"/>
  <c r="B172"/>
  <c r="B173"/>
  <c r="B396"/>
  <c r="B397"/>
  <c r="B395"/>
  <c r="A4196"/>
  <c r="A4195"/>
  <c r="A4197"/>
  <c r="B4194"/>
  <c r="A3824"/>
  <c r="A3825"/>
  <c r="A3823"/>
  <c r="B3822"/>
  <c r="B2697"/>
  <c r="B2696"/>
  <c r="B2695"/>
  <c r="A2695" s="1"/>
  <c r="B778"/>
  <c r="A780"/>
  <c r="A779"/>
  <c r="A781"/>
  <c r="B3646"/>
  <c r="B3645"/>
  <c r="B3647"/>
  <c r="B2964"/>
  <c r="B2965"/>
  <c r="B2963"/>
  <c r="B3245"/>
  <c r="A3247"/>
  <c r="A3246"/>
  <c r="A3248"/>
  <c r="A3571"/>
  <c r="B3569"/>
  <c r="A3570"/>
  <c r="A3572"/>
  <c r="B22"/>
  <c r="B20"/>
  <c r="A20" s="1"/>
  <c r="B21"/>
  <c r="A3957"/>
  <c r="A3959"/>
  <c r="B3956"/>
  <c r="A3958"/>
  <c r="B3449"/>
  <c r="B3448"/>
  <c r="B3450"/>
  <c r="A2965"/>
  <c r="B2962"/>
  <c r="A2964"/>
  <c r="A2963"/>
  <c r="A1105"/>
  <c r="A1104"/>
  <c r="A1103"/>
  <c r="B1102" s="1"/>
  <c r="B3226"/>
  <c r="B3227"/>
  <c r="B3225"/>
  <c r="A4339"/>
  <c r="A4341"/>
  <c r="B4338"/>
  <c r="A4340"/>
  <c r="B1304"/>
  <c r="B1302"/>
  <c r="B1303"/>
  <c r="A2041"/>
  <c r="A2039"/>
  <c r="B2038"/>
  <c r="B2037" s="1"/>
  <c r="B243"/>
  <c r="B242"/>
  <c r="B241"/>
  <c r="A241" s="1"/>
  <c r="B617"/>
  <c r="A620"/>
  <c r="A619"/>
  <c r="B618" s="1"/>
  <c r="A618"/>
  <c r="B3843"/>
  <c r="B3842"/>
  <c r="B3844"/>
  <c r="A2728"/>
  <c r="A2727"/>
  <c r="A2726"/>
  <c r="B2725" s="1"/>
  <c r="A56"/>
  <c r="A55"/>
  <c r="A54"/>
  <c r="B53" s="1"/>
  <c r="B52" s="1"/>
  <c r="B3363"/>
  <c r="B3364"/>
  <c r="B3362"/>
  <c r="A697"/>
  <c r="A695"/>
  <c r="B694"/>
  <c r="B693" s="1"/>
  <c r="A2761"/>
  <c r="B2758"/>
  <c r="A2760"/>
  <c r="A2759"/>
  <c r="B3005"/>
  <c r="B3006"/>
  <c r="B3004"/>
  <c r="A3327"/>
  <c r="A3328"/>
  <c r="A3326"/>
  <c r="B3325"/>
  <c r="B85"/>
  <c r="B87"/>
  <c r="B86"/>
  <c r="B315"/>
  <c r="A316"/>
  <c r="A317"/>
  <c r="A2984"/>
  <c r="A2982"/>
  <c r="A2983"/>
  <c r="B2981"/>
  <c r="A1052"/>
  <c r="B1049"/>
  <c r="B1048" s="1"/>
  <c r="A1051"/>
  <c r="A2304"/>
  <c r="B2289"/>
  <c r="B2288" s="1"/>
  <c r="A2294"/>
  <c r="A2299"/>
  <c r="B1447"/>
  <c r="B1449"/>
  <c r="B1448"/>
  <c r="A1641"/>
  <c r="B1626"/>
  <c r="A1636"/>
  <c r="A1631"/>
  <c r="A3208"/>
  <c r="B3207"/>
  <c r="A3210"/>
  <c r="A3209"/>
  <c r="A2103"/>
  <c r="A2102"/>
  <c r="B2101"/>
  <c r="B2100" s="1"/>
  <c r="A2104"/>
  <c r="B2103" s="1"/>
  <c r="B283"/>
  <c r="B284"/>
  <c r="B282"/>
  <c r="A1545"/>
  <c r="A1550"/>
  <c r="B1535"/>
  <c r="A1540"/>
  <c r="A535"/>
  <c r="A534"/>
  <c r="B533"/>
  <c r="A536"/>
  <c r="B3820"/>
  <c r="B3818"/>
  <c r="B3819"/>
  <c r="A2632"/>
  <c r="A2634"/>
  <c r="A2633"/>
  <c r="B2631"/>
  <c r="A1347"/>
  <c r="B1345"/>
  <c r="A1348"/>
  <c r="A3759"/>
  <c r="A3760"/>
  <c r="A3758"/>
  <c r="B3757"/>
  <c r="B3282"/>
  <c r="B3280"/>
  <c r="B3281"/>
  <c r="B3614"/>
  <c r="B3616"/>
  <c r="B3615"/>
  <c r="A3393"/>
  <c r="A3392"/>
  <c r="B3390"/>
  <c r="A3391"/>
  <c r="B3661"/>
  <c r="A3662"/>
  <c r="A3664"/>
  <c r="A3663"/>
  <c r="B258"/>
  <c r="A259"/>
  <c r="A260"/>
  <c r="B257"/>
  <c r="A258"/>
  <c r="B3537"/>
  <c r="B3539"/>
  <c r="B3538"/>
  <c r="A3074"/>
  <c r="A3076"/>
  <c r="B3073"/>
  <c r="A3075"/>
  <c r="B589"/>
  <c r="B587"/>
  <c r="A898"/>
  <c r="B896"/>
  <c r="A899"/>
  <c r="A897"/>
  <c r="B3171"/>
  <c r="A3172"/>
  <c r="A3174"/>
  <c r="A3173"/>
  <c r="B1080"/>
  <c r="B1075"/>
  <c r="B1070"/>
  <c r="B834"/>
  <c r="B836"/>
  <c r="A836" s="1"/>
  <c r="B835"/>
  <c r="A1997"/>
  <c r="A1996"/>
  <c r="B1995"/>
  <c r="A1998"/>
  <c r="B1997" s="1"/>
  <c r="A3502"/>
  <c r="B3500"/>
  <c r="A3501"/>
  <c r="A3503"/>
  <c r="A484"/>
  <c r="A483"/>
  <c r="A482"/>
  <c r="B481"/>
  <c r="A4120"/>
  <c r="A4119"/>
  <c r="A4118"/>
  <c r="B4117"/>
  <c r="B3771"/>
  <c r="B3770"/>
  <c r="B3772"/>
  <c r="A2414"/>
  <c r="A2416"/>
  <c r="B2413"/>
  <c r="A2415"/>
  <c r="A2232"/>
  <c r="A2222"/>
  <c r="A2227"/>
  <c r="B2217"/>
  <c r="B3720"/>
  <c r="B3722"/>
  <c r="B3721"/>
  <c r="B2821"/>
  <c r="A2822"/>
  <c r="A2823"/>
  <c r="B3047"/>
  <c r="B3048"/>
  <c r="B3049"/>
  <c r="A171"/>
  <c r="B170" s="1"/>
  <c r="A173"/>
  <c r="A172"/>
  <c r="B3937"/>
  <c r="A3938"/>
  <c r="A3940"/>
  <c r="A3939"/>
  <c r="B3502"/>
  <c r="B3501"/>
  <c r="B3503"/>
  <c r="B3107"/>
  <c r="B3109"/>
  <c r="B3108"/>
  <c r="B871"/>
  <c r="B872"/>
  <c r="A3551"/>
  <c r="A3550"/>
  <c r="B3548"/>
  <c r="A3549"/>
  <c r="A372"/>
  <c r="A373"/>
  <c r="A371"/>
  <c r="B370" s="1"/>
  <c r="B802"/>
  <c r="B803"/>
  <c r="B709"/>
  <c r="A709" s="1"/>
  <c r="B710"/>
  <c r="B711"/>
  <c r="A3976"/>
  <c r="A3975"/>
  <c r="A3974"/>
  <c r="B3973"/>
  <c r="A2925"/>
  <c r="A2924"/>
  <c r="A2926"/>
  <c r="B2923"/>
  <c r="A1092"/>
  <c r="A1093"/>
  <c r="B1090"/>
  <c r="B4078"/>
  <c r="B4077"/>
  <c r="B4079"/>
  <c r="B3193"/>
  <c r="B3192"/>
  <c r="B3191"/>
  <c r="B843"/>
  <c r="A844"/>
  <c r="A845"/>
  <c r="B2484"/>
  <c r="B2479"/>
  <c r="B934"/>
  <c r="B933"/>
  <c r="A933" s="1"/>
  <c r="B935"/>
  <c r="B265"/>
  <c r="B264"/>
  <c r="A264" s="1"/>
  <c r="B263"/>
  <c r="B3865"/>
  <c r="B3864"/>
  <c r="B3866"/>
  <c r="B2737"/>
  <c r="A2740"/>
  <c r="A2739"/>
  <c r="B2738" s="1"/>
  <c r="A2738"/>
  <c r="B1371"/>
  <c r="A1372"/>
  <c r="A1374"/>
  <c r="A3882"/>
  <c r="A3881"/>
  <c r="A3883"/>
  <c r="B3880"/>
  <c r="B2727"/>
  <c r="B2728"/>
  <c r="B2726"/>
  <c r="B2762"/>
  <c r="B2767"/>
  <c r="B2772"/>
  <c r="B3018"/>
  <c r="B3017"/>
  <c r="B3016"/>
  <c r="A3333"/>
  <c r="A3335"/>
  <c r="B3332"/>
  <c r="A3334"/>
  <c r="B4261"/>
  <c r="B4260"/>
  <c r="B4262"/>
  <c r="A282"/>
  <c r="B281" s="1"/>
  <c r="A284"/>
  <c r="A283"/>
  <c r="A1073"/>
  <c r="A1074"/>
  <c r="A1072"/>
  <c r="B1071"/>
  <c r="B4110"/>
  <c r="B4109"/>
  <c r="B4108"/>
  <c r="B3162"/>
  <c r="B3160"/>
  <c r="B3161"/>
  <c r="A4279"/>
  <c r="A4281"/>
  <c r="B4278"/>
  <c r="A4280"/>
  <c r="A3196"/>
  <c r="A3197"/>
  <c r="A3198"/>
  <c r="B3195"/>
  <c r="B1235"/>
  <c r="A1235" s="1"/>
  <c r="B1234"/>
  <c r="B1233"/>
  <c r="B2057"/>
  <c r="A2060"/>
  <c r="A2059"/>
  <c r="B2058" s="1"/>
  <c r="A2058"/>
  <c r="A3436"/>
  <c r="B3435"/>
  <c r="A3437"/>
  <c r="A3438"/>
  <c r="B316"/>
  <c r="B317"/>
  <c r="B318"/>
  <c r="A318" s="1"/>
  <c r="A4078"/>
  <c r="A4077"/>
  <c r="B4076"/>
  <c r="A4079"/>
  <c r="A517"/>
  <c r="A519"/>
  <c r="B516"/>
  <c r="A518"/>
  <c r="B3786"/>
  <c r="B3785"/>
  <c r="B3784"/>
  <c r="A2603"/>
  <c r="A2605"/>
  <c r="B2604" s="1"/>
  <c r="A2604"/>
  <c r="B2602"/>
  <c r="A1325"/>
  <c r="A1324"/>
  <c r="B1323" s="1"/>
  <c r="A1326"/>
  <c r="B3257"/>
  <c r="B3256"/>
  <c r="B3258"/>
  <c r="B3589"/>
  <c r="B3588"/>
  <c r="B3587"/>
  <c r="B3356"/>
  <c r="A3357"/>
  <c r="A3359"/>
  <c r="A3358"/>
  <c r="B4367"/>
  <c r="B4366"/>
  <c r="B4368"/>
  <c r="A252"/>
  <c r="A251"/>
  <c r="B250"/>
  <c r="B3526"/>
  <c r="B3527"/>
  <c r="B3525"/>
  <c r="B4189"/>
  <c r="B4190"/>
  <c r="B4188"/>
  <c r="A4252"/>
  <c r="A4250"/>
  <c r="B4249"/>
  <c r="A4251"/>
  <c r="A3162"/>
  <c r="A3160"/>
  <c r="A3161"/>
  <c r="B3159"/>
  <c r="B1094"/>
  <c r="B1099"/>
  <c r="B1096" s="1"/>
  <c r="B1089"/>
  <c r="B856"/>
  <c r="A856" s="1"/>
  <c r="B858"/>
  <c r="B857"/>
  <c r="B1951"/>
  <c r="B1950" s="1"/>
  <c r="A1954"/>
  <c r="A1953"/>
  <c r="B3471"/>
  <c r="A3473"/>
  <c r="A3472"/>
  <c r="A3474"/>
  <c r="A4126"/>
  <c r="A4127"/>
  <c r="A4125"/>
  <c r="B4124"/>
  <c r="B508"/>
  <c r="B498"/>
  <c r="B503"/>
  <c r="B3737"/>
  <c r="B3736"/>
  <c r="B3738"/>
  <c r="A2680"/>
  <c r="B2679" s="1"/>
  <c r="A2678"/>
  <c r="A2679"/>
  <c r="B2677"/>
  <c r="B1419"/>
  <c r="A1418"/>
  <c r="B1417"/>
  <c r="B1416" s="1"/>
  <c r="A1420"/>
  <c r="A1419"/>
  <c r="B1418" s="1"/>
  <c r="B3987"/>
  <c r="B3986"/>
  <c r="B3988"/>
  <c r="A2116"/>
  <c r="A2121"/>
  <c r="B2111"/>
  <c r="A2126"/>
  <c r="B3678"/>
  <c r="B3677"/>
  <c r="B3676"/>
  <c r="B3070"/>
  <c r="B3069"/>
  <c r="B3071"/>
  <c r="B4305"/>
  <c r="B4304"/>
  <c r="B4303"/>
  <c r="B195"/>
  <c r="B192"/>
  <c r="A195"/>
  <c r="B194" s="1"/>
  <c r="A193"/>
  <c r="A194"/>
  <c r="A1020"/>
  <c r="B1018"/>
  <c r="A1021"/>
  <c r="B3126"/>
  <c r="B3125"/>
  <c r="B3124"/>
  <c r="A3126"/>
  <c r="A3125"/>
  <c r="B3123"/>
  <c r="A3124"/>
  <c r="B905"/>
  <c r="B906"/>
  <c r="A3527"/>
  <c r="B3524"/>
  <c r="A3526"/>
  <c r="A3525"/>
  <c r="B188"/>
  <c r="B190"/>
  <c r="A4178"/>
  <c r="A4180"/>
  <c r="B4177"/>
  <c r="A4179"/>
  <c r="B2657"/>
  <c r="B2656"/>
  <c r="B2658"/>
  <c r="A80"/>
  <c r="B79"/>
  <c r="A82"/>
  <c r="B81" s="1"/>
  <c r="A81"/>
  <c r="B801"/>
  <c r="A801"/>
  <c r="A803"/>
  <c r="B800"/>
  <c r="A802"/>
  <c r="B3662"/>
  <c r="B3664"/>
  <c r="B3663"/>
  <c r="A3285"/>
  <c r="B3284"/>
  <c r="A3286"/>
  <c r="A3287"/>
  <c r="B2039"/>
  <c r="B2041"/>
  <c r="B2040"/>
  <c r="A2040" s="1"/>
  <c r="A3589"/>
  <c r="A3587"/>
  <c r="B3586"/>
  <c r="A3588"/>
  <c r="A1121"/>
  <c r="A1120"/>
  <c r="B1119" s="1"/>
  <c r="A1122"/>
  <c r="B4065"/>
  <c r="B4066"/>
  <c r="B4067"/>
  <c r="A4366"/>
  <c r="A4368"/>
  <c r="B4365"/>
  <c r="A4367"/>
  <c r="B862"/>
  <c r="A862"/>
  <c r="B861" s="1"/>
  <c r="A861"/>
  <c r="A863"/>
  <c r="B860"/>
  <c r="B1567"/>
  <c r="B1557"/>
  <c r="B824"/>
  <c r="B823"/>
  <c r="B822"/>
  <c r="A1168"/>
  <c r="B1167" s="1"/>
  <c r="A1169"/>
  <c r="A1170"/>
  <c r="B226"/>
  <c r="B225"/>
  <c r="A225" s="1"/>
  <c r="B224" s="1"/>
  <c r="B1867"/>
  <c r="B1857"/>
  <c r="A1867"/>
  <c r="A1862"/>
  <c r="A607"/>
  <c r="A606"/>
  <c r="A608"/>
  <c r="B605"/>
  <c r="B3912"/>
  <c r="B3911"/>
  <c r="B3913"/>
  <c r="B3836"/>
  <c r="A3838"/>
  <c r="A3839"/>
  <c r="A3837"/>
  <c r="B2706"/>
  <c r="A2706" s="1"/>
  <c r="B2704"/>
  <c r="B2705"/>
  <c r="A2805"/>
  <c r="A2803"/>
  <c r="B2802"/>
  <c r="B2801" s="1"/>
  <c r="A2804"/>
  <c r="B2803" s="1"/>
  <c r="A3309"/>
  <c r="A3311"/>
  <c r="A3310"/>
  <c r="B3308"/>
  <c r="B4216"/>
  <c r="B4217"/>
  <c r="B4218"/>
  <c r="B64"/>
  <c r="A64" s="1"/>
  <c r="B63"/>
  <c r="B65"/>
  <c r="A1043"/>
  <c r="B1042"/>
  <c r="A1044"/>
  <c r="B3179"/>
  <c r="B3178"/>
  <c r="B3177"/>
  <c r="A4296"/>
  <c r="A4298"/>
  <c r="B4295"/>
  <c r="A4297"/>
  <c r="A1689"/>
  <c r="B1679"/>
  <c r="A1684"/>
  <c r="A1694"/>
  <c r="A3444"/>
  <c r="A3443"/>
  <c r="A3445"/>
  <c r="B3442"/>
  <c r="B305"/>
  <c r="B304"/>
  <c r="B306"/>
  <c r="B2887"/>
  <c r="B2889"/>
  <c r="B1499"/>
  <c r="A1514"/>
  <c r="A1504"/>
  <c r="A1509"/>
  <c r="A495"/>
  <c r="A496"/>
  <c r="A497"/>
  <c r="B494"/>
  <c r="B2614"/>
  <c r="A2616"/>
  <c r="A2615"/>
  <c r="A2617"/>
  <c r="B3764"/>
  <c r="A3766"/>
  <c r="A3767"/>
  <c r="A3765"/>
  <c r="B2600"/>
  <c r="B2598"/>
  <c r="B2599"/>
  <c r="A715"/>
  <c r="A714"/>
  <c r="B713"/>
  <c r="B3575"/>
  <c r="B3577"/>
  <c r="B3576"/>
  <c r="A3374"/>
  <c r="A3375"/>
  <c r="A3376"/>
  <c r="B3373"/>
  <c r="B4323"/>
  <c r="B4322"/>
  <c r="B4324"/>
  <c r="A3634"/>
  <c r="A3633"/>
  <c r="B3632"/>
  <c r="A3635"/>
  <c r="B233"/>
  <c r="A235"/>
  <c r="A236"/>
  <c r="B3550"/>
  <c r="B3549"/>
  <c r="B3551"/>
  <c r="A3054"/>
  <c r="A3052"/>
  <c r="B3051"/>
  <c r="A3053"/>
  <c r="B4200"/>
  <c r="B4202"/>
  <c r="B4201"/>
  <c r="A2537"/>
  <c r="B2522"/>
  <c r="A2532"/>
  <c r="A2527"/>
  <c r="B4225"/>
  <c r="A4226"/>
  <c r="A4228"/>
  <c r="A4227"/>
  <c r="B908"/>
  <c r="A910"/>
  <c r="A909"/>
  <c r="A911"/>
  <c r="B1383"/>
  <c r="B1382"/>
  <c r="A1382" s="1"/>
  <c r="B1384"/>
  <c r="B1747"/>
  <c r="B1737"/>
  <c r="A1974"/>
  <c r="B1973"/>
  <c r="A1975"/>
  <c r="B3478"/>
  <c r="A3480"/>
  <c r="A3479"/>
  <c r="A3481"/>
  <c r="B2852"/>
  <c r="B2853"/>
  <c r="B573"/>
  <c r="B578"/>
  <c r="B568"/>
  <c r="A2690"/>
  <c r="B2689"/>
  <c r="A2692"/>
  <c r="A1444"/>
  <c r="B1441"/>
  <c r="A1443"/>
  <c r="A1442"/>
  <c r="B2380"/>
  <c r="B2379"/>
  <c r="A2382"/>
  <c r="B2381" s="1"/>
  <c r="A2381"/>
  <c r="A2380"/>
  <c r="B3321"/>
  <c r="B3322"/>
  <c r="B3323"/>
  <c r="A2847"/>
  <c r="B2845"/>
  <c r="A2846"/>
  <c r="B3032"/>
  <c r="B3031"/>
  <c r="B3030"/>
  <c r="B211"/>
  <c r="A212"/>
  <c r="A211"/>
  <c r="B210" s="1"/>
  <c r="A210"/>
  <c r="B209"/>
  <c r="B3485"/>
  <c r="B3486"/>
  <c r="B3484"/>
  <c r="B620"/>
  <c r="B619"/>
  <c r="B923"/>
  <c r="A923"/>
  <c r="A924"/>
  <c r="B922"/>
  <c r="A925"/>
  <c r="B924" s="1"/>
  <c r="B1723"/>
  <c r="B1728"/>
  <c r="B1718"/>
  <c r="A3086"/>
  <c r="A3085"/>
  <c r="B3084"/>
  <c r="A3087"/>
  <c r="B1154"/>
  <c r="B1149"/>
  <c r="B3531"/>
  <c r="A3533"/>
  <c r="A3534"/>
  <c r="A3532"/>
  <c r="B336"/>
  <c r="A338"/>
  <c r="A337"/>
  <c r="A339"/>
  <c r="B338" s="1"/>
  <c r="B1836"/>
  <c r="B1831"/>
  <c r="B3800"/>
  <c r="A3801"/>
  <c r="A3803"/>
  <c r="A3802"/>
  <c r="A764"/>
  <c r="A763"/>
  <c r="B762" s="1"/>
  <c r="A762"/>
  <c r="B761"/>
  <c r="B774"/>
  <c r="B772"/>
  <c r="B773"/>
  <c r="B3628"/>
  <c r="B3630"/>
  <c r="B3629"/>
  <c r="A2876"/>
  <c r="A2875"/>
  <c r="B2874"/>
  <c r="B2952"/>
  <c r="B2953"/>
  <c r="B2951"/>
  <c r="A3265"/>
  <c r="B3262"/>
  <c r="A3263"/>
  <c r="A3264"/>
  <c r="A3604"/>
  <c r="A3606"/>
  <c r="A3605"/>
  <c r="B3603"/>
  <c r="A40"/>
  <c r="B38" s="1"/>
  <c r="A3992"/>
  <c r="A3991"/>
  <c r="A3993"/>
  <c r="B3990"/>
  <c r="B3433"/>
  <c r="B3431"/>
  <c r="B3432"/>
  <c r="B2344"/>
  <c r="B2346"/>
  <c r="B2345"/>
  <c r="B3210"/>
  <c r="B3209"/>
  <c r="B3208"/>
  <c r="A4324"/>
  <c r="B4321"/>
  <c r="A4323"/>
  <c r="A4322"/>
  <c r="A823"/>
  <c r="A822"/>
  <c r="B821"/>
  <c r="B820" s="1"/>
  <c r="A824"/>
  <c r="B2239"/>
  <c r="B2249"/>
  <c r="B2424"/>
  <c r="B2421"/>
  <c r="B1937"/>
  <c r="B737"/>
  <c r="B1336"/>
  <c r="B1850"/>
  <c r="B2143"/>
  <c r="B359"/>
  <c r="A359" s="1"/>
  <c r="B361"/>
  <c r="B349"/>
  <c r="B351"/>
  <c r="B350"/>
  <c r="A350" s="1"/>
  <c r="B360"/>
  <c r="B1009"/>
  <c r="B1007"/>
  <c r="B356"/>
  <c r="B1109"/>
  <c r="B1260"/>
  <c r="A1255"/>
  <c r="A1250"/>
  <c r="A1260"/>
  <c r="B1245"/>
  <c r="B1288"/>
  <c r="B1286"/>
  <c r="B358"/>
  <c r="A360"/>
  <c r="A361"/>
  <c r="A1177"/>
  <c r="B1174"/>
  <c r="A1175"/>
  <c r="A1176"/>
  <c r="A1164"/>
  <c r="A1165"/>
  <c r="B1162"/>
  <c r="A1163"/>
  <c r="B1032"/>
  <c r="A1034"/>
  <c r="A1035"/>
  <c r="A349"/>
  <c r="B348"/>
  <c r="A351"/>
  <c r="A1127"/>
  <c r="B1124"/>
  <c r="A1125"/>
  <c r="A1126"/>
  <c r="B355"/>
  <c r="B1141"/>
  <c r="B1255"/>
  <c r="A1009"/>
  <c r="A1007"/>
  <c r="A1008"/>
  <c r="B1006"/>
  <c r="A1015"/>
  <c r="B1013"/>
  <c r="A1014"/>
  <c r="A1016"/>
  <c r="A1931"/>
  <c r="B1928"/>
  <c r="A1929"/>
  <c r="A427"/>
  <c r="B425" s="1"/>
  <c r="B1871"/>
  <c r="A1871" s="1"/>
  <c r="B1868"/>
  <c r="A1869"/>
  <c r="A1870"/>
  <c r="B1250"/>
  <c r="A1109"/>
  <c r="B1108" s="1"/>
  <c r="A1110"/>
  <c r="B1107"/>
  <c r="A1108"/>
  <c r="A356"/>
  <c r="A354"/>
  <c r="A355"/>
  <c r="B353"/>
  <c r="A1142"/>
  <c r="A1143"/>
  <c r="B1140"/>
  <c r="A1141"/>
  <c r="A1795"/>
  <c r="A1796"/>
  <c r="A1794"/>
  <c r="B1793" s="1"/>
  <c r="B122"/>
  <c r="B121"/>
  <c r="B123"/>
  <c r="A446"/>
  <c r="B445" s="1"/>
  <c r="A1098"/>
  <c r="B1095"/>
  <c r="A1096"/>
  <c r="A1097"/>
  <c r="B1870"/>
  <c r="B1125" l="1"/>
  <c r="B1126"/>
  <c r="B1097"/>
  <c r="B1034"/>
  <c r="B1165"/>
  <c r="B1033"/>
  <c r="A1033" s="1"/>
  <c r="B1143"/>
  <c r="B1163"/>
  <c r="B39"/>
  <c r="B1176"/>
  <c r="B1175"/>
  <c r="B1828"/>
  <c r="B1919"/>
  <c r="B1015"/>
  <c r="B1014"/>
  <c r="B37"/>
  <c r="B1491"/>
  <c r="B2140"/>
  <c r="B2142"/>
  <c r="B2247"/>
  <c r="B2248"/>
  <c r="B2246"/>
  <c r="B570"/>
  <c r="B571"/>
  <c r="B572"/>
  <c r="A2531"/>
  <c r="B2528"/>
  <c r="A2529"/>
  <c r="A1506"/>
  <c r="B1505"/>
  <c r="A1508"/>
  <c r="B1565"/>
  <c r="B1566"/>
  <c r="A1566" s="1"/>
  <c r="B1564"/>
  <c r="B819"/>
  <c r="B817"/>
  <c r="B818"/>
  <c r="B575"/>
  <c r="B576"/>
  <c r="B577"/>
  <c r="A1860"/>
  <c r="B1858"/>
  <c r="A1861"/>
  <c r="B506"/>
  <c r="B505"/>
  <c r="B507"/>
  <c r="B1848"/>
  <c r="B1847"/>
  <c r="A39"/>
  <c r="A38"/>
  <c r="A37"/>
  <c r="B36"/>
  <c r="B1151"/>
  <c r="B1153"/>
  <c r="A1153" s="1"/>
  <c r="B1152" s="1"/>
  <c r="B566"/>
  <c r="B565"/>
  <c r="B567"/>
  <c r="B1736"/>
  <c r="B1735"/>
  <c r="B1734"/>
  <c r="A2534"/>
  <c r="A2536"/>
  <c r="B2533"/>
  <c r="A2535"/>
  <c r="A1512"/>
  <c r="B1511" s="1"/>
  <c r="A1511"/>
  <c r="B1510"/>
  <c r="B1509" s="1"/>
  <c r="A1683"/>
  <c r="B1680"/>
  <c r="A1682"/>
  <c r="A1681"/>
  <c r="B2798"/>
  <c r="B2800"/>
  <c r="B2799"/>
  <c r="B1864"/>
  <c r="B1866"/>
  <c r="A2123"/>
  <c r="A2125"/>
  <c r="A2124"/>
  <c r="B2122"/>
  <c r="B496"/>
  <c r="B495"/>
  <c r="B497"/>
  <c r="B1087"/>
  <c r="B1086"/>
  <c r="A1086" s="1"/>
  <c r="B1088"/>
  <c r="B2770"/>
  <c r="B2771"/>
  <c r="B2769"/>
  <c r="B1078"/>
  <c r="B1077"/>
  <c r="B1079"/>
  <c r="A2301"/>
  <c r="A2303"/>
  <c r="B2300"/>
  <c r="A2302"/>
  <c r="B2490"/>
  <c r="B2491"/>
  <c r="B2492"/>
  <c r="B2835"/>
  <c r="B2834"/>
  <c r="B2836"/>
  <c r="B2263"/>
  <c r="B2264"/>
  <c r="B2265"/>
  <c r="B1768"/>
  <c r="B1770"/>
  <c r="B898"/>
  <c r="B897"/>
  <c r="B899"/>
  <c r="A1494"/>
  <c r="B1493" s="1"/>
  <c r="A1496"/>
  <c r="A1495"/>
  <c r="B1539"/>
  <c r="B1537"/>
  <c r="B1538"/>
  <c r="B2905"/>
  <c r="B2904"/>
  <c r="B2906"/>
  <c r="B2151"/>
  <c r="A2152"/>
  <c r="A2153"/>
  <c r="A2154"/>
  <c r="B539"/>
  <c r="B540"/>
  <c r="B541"/>
  <c r="B1114"/>
  <c r="B1113"/>
  <c r="B1115"/>
  <c r="B2159"/>
  <c r="B2157"/>
  <c r="B2158"/>
  <c r="B1922"/>
  <c r="B1924"/>
  <c r="B1923"/>
  <c r="A2255"/>
  <c r="B2252"/>
  <c r="A2254"/>
  <c r="A2253"/>
  <c r="B1056"/>
  <c r="A1056" s="1"/>
  <c r="B1055"/>
  <c r="B1057"/>
  <c r="A2478"/>
  <c r="B2477" s="1"/>
  <c r="B2475"/>
  <c r="B2474" s="1"/>
  <c r="A2477"/>
  <c r="A2476"/>
  <c r="B1530"/>
  <c r="A1530" s="1"/>
  <c r="A1531"/>
  <c r="A1532"/>
  <c r="B1529"/>
  <c r="B2081"/>
  <c r="B2080"/>
  <c r="B2082"/>
  <c r="A2315"/>
  <c r="A2313"/>
  <c r="B2312"/>
  <c r="A2314"/>
  <c r="B2204"/>
  <c r="A2206"/>
  <c r="A2205"/>
  <c r="A2207"/>
  <c r="B1700"/>
  <c r="B1699"/>
  <c r="B1698"/>
  <c r="B1597"/>
  <c r="B1595"/>
  <c r="A2565"/>
  <c r="A2566"/>
  <c r="B2564"/>
  <c r="A1757"/>
  <c r="A1756"/>
  <c r="A1758"/>
  <c r="B1755"/>
  <c r="B1357"/>
  <c r="B1355"/>
  <c r="B1905"/>
  <c r="B1907"/>
  <c r="B1906"/>
  <c r="A1906" s="1"/>
  <c r="B2208"/>
  <c r="B2213"/>
  <c r="B2203"/>
  <c r="B1040"/>
  <c r="B1039"/>
  <c r="B1038"/>
  <c r="B2440"/>
  <c r="B2445"/>
  <c r="B2450"/>
  <c r="B2622"/>
  <c r="B2621"/>
  <c r="B2620"/>
  <c r="A1646"/>
  <c r="A1645"/>
  <c r="B1644"/>
  <c r="A2276"/>
  <c r="B2273"/>
  <c r="A2275"/>
  <c r="A2274"/>
  <c r="B606"/>
  <c r="B608"/>
  <c r="B607"/>
  <c r="B990"/>
  <c r="A990" s="1"/>
  <c r="B992"/>
  <c r="B991"/>
  <c r="B2555"/>
  <c r="B2553"/>
  <c r="B2554"/>
  <c r="A2554" s="1"/>
  <c r="B1186"/>
  <c r="B1185"/>
  <c r="B1187"/>
  <c r="B1763"/>
  <c r="B1762"/>
  <c r="B1761"/>
  <c r="A2514"/>
  <c r="A2513"/>
  <c r="B2511"/>
  <c r="A1477"/>
  <c r="B1476" s="1"/>
  <c r="A1479"/>
  <c r="A1478"/>
  <c r="B1641"/>
  <c r="B1631"/>
  <c r="A1876"/>
  <c r="A1877"/>
  <c r="B1875"/>
  <c r="B1874" s="1"/>
  <c r="B1531"/>
  <c r="B1532"/>
  <c r="B789"/>
  <c r="B790"/>
  <c r="B791"/>
  <c r="A2142"/>
  <c r="B2141" s="1"/>
  <c r="A2141"/>
  <c r="A2140"/>
  <c r="B2139"/>
  <c r="B2138" s="1"/>
  <c r="B522"/>
  <c r="B523"/>
  <c r="B524"/>
  <c r="A2589"/>
  <c r="A2587"/>
  <c r="B2586"/>
  <c r="B2461"/>
  <c r="B2460"/>
  <c r="B2459"/>
  <c r="A2238"/>
  <c r="A2237"/>
  <c r="B2236" s="1"/>
  <c r="A2236"/>
  <c r="B2235"/>
  <c r="B2441"/>
  <c r="A2444"/>
  <c r="A2443"/>
  <c r="A2442"/>
  <c r="B624"/>
  <c r="B623"/>
  <c r="B625"/>
  <c r="B2508"/>
  <c r="B2509"/>
  <c r="B2507"/>
  <c r="A2193"/>
  <c r="A2195"/>
  <c r="B2192"/>
  <c r="A2194"/>
  <c r="B999"/>
  <c r="A999" s="1"/>
  <c r="B998"/>
  <c r="B997"/>
  <c r="B2567"/>
  <c r="A2567" s="1"/>
  <c r="B2565"/>
  <c r="B2566"/>
  <c r="A1924"/>
  <c r="A1923"/>
  <c r="A1922"/>
  <c r="B1921" s="1"/>
  <c r="B1159"/>
  <c r="B1160"/>
  <c r="A1160" s="1"/>
  <c r="B1158"/>
  <c r="A1596"/>
  <c r="A1595"/>
  <c r="B1594"/>
  <c r="A1597"/>
  <c r="B1596" s="1"/>
  <c r="B1939"/>
  <c r="B1941"/>
  <c r="A1907"/>
  <c r="A1905"/>
  <c r="B1904"/>
  <c r="B1618"/>
  <c r="B1617"/>
  <c r="A1617" s="1"/>
  <c r="B1619"/>
  <c r="B1396"/>
  <c r="B1394"/>
  <c r="B1395"/>
  <c r="B2023"/>
  <c r="B2022"/>
  <c r="B2024"/>
  <c r="B637"/>
  <c r="B636"/>
  <c r="B635"/>
  <c r="B1098"/>
  <c r="B2320"/>
  <c r="B2238"/>
  <c r="B2237"/>
  <c r="B1146"/>
  <c r="B1148"/>
  <c r="A1148" s="1"/>
  <c r="B1147"/>
  <c r="A1501"/>
  <c r="A1502"/>
  <c r="B1500"/>
  <c r="A1691"/>
  <c r="A1692"/>
  <c r="A1693"/>
  <c r="B1692" s="1"/>
  <c r="B1690"/>
  <c r="B1689" s="1"/>
  <c r="A2113"/>
  <c r="A2115"/>
  <c r="B2112"/>
  <c r="A2114"/>
  <c r="B501"/>
  <c r="B500"/>
  <c r="B502"/>
  <c r="B2481"/>
  <c r="B2483"/>
  <c r="B2482"/>
  <c r="A2231"/>
  <c r="B2228"/>
  <c r="A2229"/>
  <c r="A2230"/>
  <c r="B1072"/>
  <c r="B1074"/>
  <c r="B1073"/>
  <c r="B1536"/>
  <c r="A1538"/>
  <c r="A1537"/>
  <c r="A1539"/>
  <c r="B2098"/>
  <c r="B2099"/>
  <c r="B2097"/>
  <c r="A1633"/>
  <c r="A1635"/>
  <c r="B1632"/>
  <c r="A1634"/>
  <c r="B2277"/>
  <c r="B2287"/>
  <c r="B2282"/>
  <c r="B50"/>
  <c r="A50" s="1"/>
  <c r="B49"/>
  <c r="B51"/>
  <c r="B946"/>
  <c r="B947"/>
  <c r="B945"/>
  <c r="B2259"/>
  <c r="B2258"/>
  <c r="B2260"/>
  <c r="A1485"/>
  <c r="A1484"/>
  <c r="B1483" s="1"/>
  <c r="A1486"/>
  <c r="A1715"/>
  <c r="A1717"/>
  <c r="B1714"/>
  <c r="A1716"/>
  <c r="B1849"/>
  <c r="A1849" s="1"/>
  <c r="A1847"/>
  <c r="A1848"/>
  <c r="B1846"/>
  <c r="B1845" s="1"/>
  <c r="B1852"/>
  <c r="B1854"/>
  <c r="A1854" s="1"/>
  <c r="B1853" s="1"/>
  <c r="B1547"/>
  <c r="B1549"/>
  <c r="A1549" s="1"/>
  <c r="B1548"/>
  <c r="B531"/>
  <c r="B530"/>
  <c r="B529"/>
  <c r="B1105"/>
  <c r="B1104"/>
  <c r="B1103"/>
  <c r="B2542"/>
  <c r="A2543"/>
  <c r="A2545"/>
  <c r="A1734"/>
  <c r="A1736"/>
  <c r="B1733"/>
  <c r="A1735"/>
  <c r="B2154"/>
  <c r="B2153"/>
  <c r="B2152"/>
  <c r="B2262"/>
  <c r="A2265"/>
  <c r="A2264"/>
  <c r="A2263"/>
  <c r="B1060"/>
  <c r="A1060" s="1"/>
  <c r="B1062"/>
  <c r="B1061"/>
  <c r="A1521"/>
  <c r="A1520"/>
  <c r="B1519" s="1"/>
  <c r="A1522"/>
  <c r="B2076"/>
  <c r="B2075"/>
  <c r="B2077"/>
  <c r="B1666"/>
  <c r="B1665" s="1"/>
  <c r="A1669"/>
  <c r="A1668"/>
  <c r="A2309"/>
  <c r="B2308" s="1"/>
  <c r="A2308"/>
  <c r="B2307"/>
  <c r="A2310"/>
  <c r="A1811"/>
  <c r="B1810"/>
  <c r="A1812"/>
  <c r="A2491"/>
  <c r="A2490"/>
  <c r="A2492"/>
  <c r="B2489"/>
  <c r="A1698"/>
  <c r="A1700"/>
  <c r="A1699"/>
  <c r="B1697"/>
  <c r="B1601"/>
  <c r="B1600"/>
  <c r="B1602"/>
  <c r="A1602" s="1"/>
  <c r="B1887"/>
  <c r="B1886"/>
  <c r="B1888"/>
  <c r="A2464"/>
  <c r="A2466"/>
  <c r="B2463"/>
  <c r="A2465"/>
  <c r="B2625"/>
  <c r="B2627"/>
  <c r="B2626"/>
  <c r="A1559"/>
  <c r="B1558"/>
  <c r="A1561"/>
  <c r="A1650"/>
  <c r="A1651"/>
  <c r="B1649"/>
  <c r="A2285"/>
  <c r="A2284"/>
  <c r="A2286"/>
  <c r="B2283"/>
  <c r="B611"/>
  <c r="B612"/>
  <c r="B613"/>
  <c r="A1833"/>
  <c r="B1832" s="1"/>
  <c r="A1835"/>
  <c r="A1834"/>
  <c r="B2123"/>
  <c r="B2124"/>
  <c r="B2125"/>
  <c r="B2534"/>
  <c r="B2536"/>
  <c r="B2535"/>
  <c r="B2165"/>
  <c r="A2167"/>
  <c r="A2166"/>
  <c r="A2168"/>
  <c r="B986"/>
  <c r="B985"/>
  <c r="B987"/>
  <c r="A987" s="1"/>
  <c r="B2544"/>
  <c r="A2544" s="1"/>
  <c r="B2545"/>
  <c r="B2543"/>
  <c r="B2309"/>
  <c r="B2310"/>
  <c r="B2219"/>
  <c r="B2221"/>
  <c r="B1182"/>
  <c r="A1182" s="1"/>
  <c r="B1181"/>
  <c r="B1180"/>
  <c r="B584"/>
  <c r="B582"/>
  <c r="B583"/>
  <c r="A2518"/>
  <c r="A2519"/>
  <c r="A2517"/>
  <c r="B2516" s="1"/>
  <c r="B1522"/>
  <c r="B1521"/>
  <c r="B1520"/>
  <c r="B785"/>
  <c r="B786"/>
  <c r="B784"/>
  <c r="B2576"/>
  <c r="B2575" s="1"/>
  <c r="A2579"/>
  <c r="A2578"/>
  <c r="A1775"/>
  <c r="B1772"/>
  <c r="A1774"/>
  <c r="A1773"/>
  <c r="B2456"/>
  <c r="B2455"/>
  <c r="B2454"/>
  <c r="A2247"/>
  <c r="A2246"/>
  <c r="B2245"/>
  <c r="B2244" s="1"/>
  <c r="A2248"/>
  <c r="B1986"/>
  <c r="B1988"/>
  <c r="B1987"/>
  <c r="B2512"/>
  <c r="A2512" s="1"/>
  <c r="B2514"/>
  <c r="B2513"/>
  <c r="A2190"/>
  <c r="B2187"/>
  <c r="A2189"/>
  <c r="A2188"/>
  <c r="B1004"/>
  <c r="B1002"/>
  <c r="B1003"/>
  <c r="B2570"/>
  <c r="A2570" s="1"/>
  <c r="B2571"/>
  <c r="B2572"/>
  <c r="A1579"/>
  <c r="B1577"/>
  <c r="A1580"/>
  <c r="B1584"/>
  <c r="B1585"/>
  <c r="B1583"/>
  <c r="A1583" s="1"/>
  <c r="B1019"/>
  <c r="A1019" s="1"/>
  <c r="B1021"/>
  <c r="B1020"/>
  <c r="B2578"/>
  <c r="B2577"/>
  <c r="A2577" s="1"/>
  <c r="B2579"/>
  <c r="A1592"/>
  <c r="A1591"/>
  <c r="A1590"/>
  <c r="B1589" s="1"/>
  <c r="B1896"/>
  <c r="A1896"/>
  <c r="B1895" s="1"/>
  <c r="A1895" s="1"/>
  <c r="B1894"/>
  <c r="A1897"/>
  <c r="B1612"/>
  <c r="B1614"/>
  <c r="A1614" s="1"/>
  <c r="B1613"/>
  <c r="A1619"/>
  <c r="A1618"/>
  <c r="B1616"/>
  <c r="B2302"/>
  <c r="B2301"/>
  <c r="B2303"/>
  <c r="B1494"/>
  <c r="A2118"/>
  <c r="A2120"/>
  <c r="B2117"/>
  <c r="A2119"/>
  <c r="B1091"/>
  <c r="A1091" s="1"/>
  <c r="B1092"/>
  <c r="B1093"/>
  <c r="B2760"/>
  <c r="B2759"/>
  <c r="B2761"/>
  <c r="B2476"/>
  <c r="B2478"/>
  <c r="A2219"/>
  <c r="B2218"/>
  <c r="A2220"/>
  <c r="A2221"/>
  <c r="B2220" s="1"/>
  <c r="B1068"/>
  <c r="A1068" s="1"/>
  <c r="B1067"/>
  <c r="B1069"/>
  <c r="A1542"/>
  <c r="B1541"/>
  <c r="A1544"/>
  <c r="B1627"/>
  <c r="A1628"/>
  <c r="A1630"/>
  <c r="A1629"/>
  <c r="A2293"/>
  <c r="B2290"/>
  <c r="A2292"/>
  <c r="A2291"/>
  <c r="B2502"/>
  <c r="B2500"/>
  <c r="B2501"/>
  <c r="B2132"/>
  <c r="B2130"/>
  <c r="B2131"/>
  <c r="B2255"/>
  <c r="B2254"/>
  <c r="B2253"/>
  <c r="B1683"/>
  <c r="B1682"/>
  <c r="B1681"/>
  <c r="B133"/>
  <c r="A133" s="1"/>
  <c r="B134"/>
  <c r="B135"/>
  <c r="B894"/>
  <c r="B893"/>
  <c r="B892"/>
  <c r="B1470"/>
  <c r="B1467" s="1"/>
  <c r="B1475"/>
  <c r="B1480"/>
  <c r="A1720"/>
  <c r="A1722"/>
  <c r="B1719"/>
  <c r="A1721"/>
  <c r="B662"/>
  <c r="B663"/>
  <c r="B661"/>
  <c r="B1851"/>
  <c r="A1853"/>
  <c r="A1852"/>
  <c r="A2149"/>
  <c r="A2148"/>
  <c r="A2147"/>
  <c r="B2146"/>
  <c r="B2547"/>
  <c r="A2549"/>
  <c r="A2550"/>
  <c r="A2548"/>
  <c r="B2064"/>
  <c r="B2065"/>
  <c r="B2063"/>
  <c r="A1741"/>
  <c r="A1740"/>
  <c r="A1739"/>
  <c r="B1738"/>
  <c r="B1914"/>
  <c r="B1913"/>
  <c r="B1912"/>
  <c r="A1912" s="1"/>
  <c r="A2258"/>
  <c r="B2257"/>
  <c r="A2260"/>
  <c r="A2259"/>
  <c r="B1430"/>
  <c r="B1431"/>
  <c r="B1432"/>
  <c r="A2482"/>
  <c r="A2481"/>
  <c r="A2483"/>
  <c r="B2480"/>
  <c r="A1525"/>
  <c r="B1524"/>
  <c r="A1527"/>
  <c r="B2087"/>
  <c r="B2086"/>
  <c r="B2085"/>
  <c r="B1671"/>
  <c r="A1673"/>
  <c r="A1674"/>
  <c r="B2317"/>
  <c r="B2316" s="1"/>
  <c r="A2319"/>
  <c r="A2318"/>
  <c r="A2320"/>
  <c r="A1818"/>
  <c r="A1816"/>
  <c r="B1815"/>
  <c r="B1814" s="1"/>
  <c r="A2200"/>
  <c r="A2202"/>
  <c r="B2199"/>
  <c r="A2201"/>
  <c r="B1704"/>
  <c r="B1703"/>
  <c r="B1705"/>
  <c r="A2500"/>
  <c r="A2502"/>
  <c r="B2499"/>
  <c r="A2501"/>
  <c r="A1710"/>
  <c r="B1707"/>
  <c r="A1708"/>
  <c r="A1709"/>
  <c r="B1878"/>
  <c r="A1878" s="1"/>
  <c r="B1877"/>
  <c r="B1876"/>
  <c r="B1122"/>
  <c r="B1121"/>
  <c r="B1120"/>
  <c r="B2569"/>
  <c r="A2571"/>
  <c r="A2572"/>
  <c r="A1763"/>
  <c r="B1760"/>
  <c r="A1762"/>
  <c r="A1761"/>
  <c r="B1360"/>
  <c r="B1362"/>
  <c r="A1362" s="1"/>
  <c r="B1361"/>
  <c r="B1901"/>
  <c r="B1900"/>
  <c r="A1900" s="1"/>
  <c r="B1902"/>
  <c r="B2191"/>
  <c r="B2186"/>
  <c r="B2196"/>
  <c r="A2456"/>
  <c r="A2454"/>
  <c r="B2453"/>
  <c r="A2455"/>
  <c r="A1565"/>
  <c r="A1564"/>
  <c r="B1563"/>
  <c r="B1562" s="1"/>
  <c r="A2280"/>
  <c r="A2279"/>
  <c r="A2281"/>
  <c r="B2278"/>
  <c r="B1830"/>
  <c r="A1828"/>
  <c r="B1827"/>
  <c r="B1826" s="1"/>
  <c r="A1830"/>
  <c r="B1829" s="1"/>
  <c r="A1829"/>
  <c r="B2120"/>
  <c r="B2118"/>
  <c r="B2119"/>
  <c r="B2531"/>
  <c r="B2529"/>
  <c r="B2530"/>
  <c r="A2530" s="1"/>
  <c r="A2178"/>
  <c r="B2175"/>
  <c r="A2177"/>
  <c r="A2176"/>
  <c r="B2549"/>
  <c r="B2548"/>
  <c r="B2550"/>
  <c r="B2225"/>
  <c r="B2226"/>
  <c r="B1808"/>
  <c r="B1807"/>
  <c r="B1806"/>
  <c r="A1806" s="1"/>
  <c r="B1758"/>
  <c r="B1757"/>
  <c r="B1756"/>
  <c r="B1469"/>
  <c r="A1469"/>
  <c r="B1468" s="1"/>
  <c r="A1468"/>
  <c r="A1467"/>
  <c r="B1466"/>
  <c r="A1882"/>
  <c r="A1881"/>
  <c r="B1880" s="1"/>
  <c r="A1883"/>
  <c r="B1527"/>
  <c r="B1525"/>
  <c r="B1526"/>
  <c r="A1526" s="1"/>
  <c r="A2136"/>
  <c r="A2137"/>
  <c r="B2134"/>
  <c r="A2135"/>
  <c r="B512"/>
  <c r="B514"/>
  <c r="B513"/>
  <c r="A2582"/>
  <c r="A2584"/>
  <c r="B2581"/>
  <c r="A1769"/>
  <c r="A1768"/>
  <c r="B1767"/>
  <c r="A1770"/>
  <c r="B1769" s="1"/>
  <c r="B2777"/>
  <c r="B2776"/>
  <c r="B2778"/>
  <c r="B2466"/>
  <c r="B2464"/>
  <c r="B2465"/>
  <c r="B372"/>
  <c r="B371"/>
  <c r="B373"/>
  <c r="A2449"/>
  <c r="A2448"/>
  <c r="B2446"/>
  <c r="A2447"/>
  <c r="B1788"/>
  <c r="A1791"/>
  <c r="A1790"/>
  <c r="B2519"/>
  <c r="B2518"/>
  <c r="B2517"/>
  <c r="B1512"/>
  <c r="B1513"/>
  <c r="A1513" s="1"/>
  <c r="A1584"/>
  <c r="B1582"/>
  <c r="A1585"/>
  <c r="A1913"/>
  <c r="B1911"/>
  <c r="A1914"/>
  <c r="B1168"/>
  <c r="B1170"/>
  <c r="B1169"/>
  <c r="B1579"/>
  <c r="B1580"/>
  <c r="B1578"/>
  <c r="A1578" s="1"/>
  <c r="B1024"/>
  <c r="B1025"/>
  <c r="B1026"/>
  <c r="B875"/>
  <c r="B877"/>
  <c r="B876"/>
  <c r="B2588"/>
  <c r="A2588" s="1"/>
  <c r="B2587"/>
  <c r="B2589"/>
  <c r="B1599"/>
  <c r="A1601"/>
  <c r="A1600"/>
  <c r="A1934"/>
  <c r="B1933"/>
  <c r="B1932" s="1"/>
  <c r="A1935"/>
  <c r="B1609"/>
  <c r="B1608"/>
  <c r="B1607"/>
  <c r="A1607"/>
  <c r="B1606" s="1"/>
  <c r="B1605" s="1"/>
  <c r="A1609"/>
  <c r="A1608"/>
  <c r="B2298"/>
  <c r="B2296"/>
  <c r="B2318"/>
  <c r="B1496"/>
  <c r="B1936"/>
  <c r="A1936" s="1"/>
  <c r="B1935" s="1"/>
  <c r="B1934"/>
  <c r="B1721"/>
  <c r="B1720"/>
  <c r="B1722"/>
  <c r="B1833"/>
  <c r="B1834"/>
  <c r="B1835"/>
  <c r="B1727"/>
  <c r="B1726"/>
  <c r="B1725"/>
  <c r="A1687"/>
  <c r="A1686"/>
  <c r="B1685"/>
  <c r="A1688"/>
  <c r="B1863"/>
  <c r="B1862" s="1"/>
  <c r="A1866"/>
  <c r="B1865" s="1"/>
  <c r="A1865" s="1"/>
  <c r="A1864"/>
  <c r="B1715"/>
  <c r="B1717"/>
  <c r="B1716"/>
  <c r="B1744"/>
  <c r="B1746"/>
  <c r="A2526"/>
  <c r="B2523"/>
  <c r="A2524"/>
  <c r="B1554"/>
  <c r="A1554" s="1"/>
  <c r="B1556"/>
  <c r="B1414"/>
  <c r="B1413"/>
  <c r="B1415"/>
  <c r="B2766"/>
  <c r="B2765"/>
  <c r="B2764"/>
  <c r="A2226"/>
  <c r="A2224"/>
  <c r="B2223"/>
  <c r="A2225"/>
  <c r="B2224" s="1"/>
  <c r="A1548"/>
  <c r="A1547"/>
  <c r="B1546"/>
  <c r="B1545" s="1"/>
  <c r="A1640"/>
  <c r="B1639" s="1"/>
  <c r="A1639"/>
  <c r="A1638"/>
  <c r="B1637"/>
  <c r="B1636" s="1"/>
  <c r="A2297"/>
  <c r="B2295"/>
  <c r="B2294" s="1"/>
  <c r="A2298"/>
  <c r="B2297" s="1"/>
  <c r="A2296"/>
  <c r="B690"/>
  <c r="B691"/>
  <c r="B692"/>
  <c r="B2497"/>
  <c r="B2495"/>
  <c r="B2496"/>
  <c r="B1691"/>
  <c r="B1693"/>
  <c r="B1779"/>
  <c r="B1780"/>
  <c r="B1778"/>
  <c r="B888"/>
  <c r="B887"/>
  <c r="B889"/>
  <c r="B1490"/>
  <c r="B1488"/>
  <c r="B1487" s="1"/>
  <c r="A1490"/>
  <c r="B1489" s="1"/>
  <c r="A1489" s="1"/>
  <c r="A1491"/>
  <c r="B1724"/>
  <c r="A1725"/>
  <c r="A1726"/>
  <c r="A1727"/>
  <c r="A1843"/>
  <c r="A1844"/>
  <c r="A1842"/>
  <c r="B1841" s="1"/>
  <c r="A2157"/>
  <c r="A2159"/>
  <c r="A2158"/>
  <c r="B2156"/>
  <c r="B536"/>
  <c r="B535"/>
  <c r="B534"/>
  <c r="B2552"/>
  <c r="A2553"/>
  <c r="A2555"/>
  <c r="A1746"/>
  <c r="B1745" s="1"/>
  <c r="A1745"/>
  <c r="A1744"/>
  <c r="B1743"/>
  <c r="B1742" s="1"/>
  <c r="B2010"/>
  <c r="B2012"/>
  <c r="B2148"/>
  <c r="B2147"/>
  <c r="B2149"/>
  <c r="B1050"/>
  <c r="A1050" s="1"/>
  <c r="B1052"/>
  <c r="B1051"/>
  <c r="A2472"/>
  <c r="B2470"/>
  <c r="A2473"/>
  <c r="A2471"/>
  <c r="B1661"/>
  <c r="B1660" s="1"/>
  <c r="B1659" s="1"/>
  <c r="A1664"/>
  <c r="A1662"/>
  <c r="A1808"/>
  <c r="A1807"/>
  <c r="B1805"/>
  <c r="B1804" s="1"/>
  <c r="B1803" s="1"/>
  <c r="A2210"/>
  <c r="A2212"/>
  <c r="B2209"/>
  <c r="A2211"/>
  <c r="B1708"/>
  <c r="B1710"/>
  <c r="B1709"/>
  <c r="B2494"/>
  <c r="A2496"/>
  <c r="A2497"/>
  <c r="A2495"/>
  <c r="B1702"/>
  <c r="A1705"/>
  <c r="A1704"/>
  <c r="A1703"/>
  <c r="B1590"/>
  <c r="B1591"/>
  <c r="B1592"/>
  <c r="B1883"/>
  <c r="B1882"/>
  <c r="B1881"/>
  <c r="B1130"/>
  <c r="B1132"/>
  <c r="A1132" s="1"/>
  <c r="B1131"/>
  <c r="A2560"/>
  <c r="A2562"/>
  <c r="A2561"/>
  <c r="B2559"/>
  <c r="B1750"/>
  <c r="A1752"/>
  <c r="A1751"/>
  <c r="A1753"/>
  <c r="B1366"/>
  <c r="A1366" s="1"/>
  <c r="B1365"/>
  <c r="B1367"/>
  <c r="B2179"/>
  <c r="B2169"/>
  <c r="B2174"/>
  <c r="B1043"/>
  <c r="B1044"/>
  <c r="B1045"/>
  <c r="A1045" s="1"/>
  <c r="A2461"/>
  <c r="A2460"/>
  <c r="B2458"/>
  <c r="A2459"/>
  <c r="B2616"/>
  <c r="B2615"/>
  <c r="B2617"/>
  <c r="B1553"/>
  <c r="A1556"/>
  <c r="B1555" s="1"/>
  <c r="A1555"/>
  <c r="A1657"/>
  <c r="B1654"/>
  <c r="A1656"/>
  <c r="A1655"/>
  <c r="B602"/>
  <c r="B601"/>
  <c r="B603"/>
  <c r="A1823"/>
  <c r="B1822" s="1"/>
  <c r="A1824"/>
  <c r="A1825"/>
  <c r="B2115"/>
  <c r="B2113"/>
  <c r="B2114"/>
  <c r="B2526"/>
  <c r="B2525"/>
  <c r="A2525" s="1"/>
  <c r="B2524"/>
  <c r="A2172"/>
  <c r="A2171"/>
  <c r="A2173"/>
  <c r="B2170"/>
  <c r="B981"/>
  <c r="B980"/>
  <c r="B982"/>
  <c r="B2230"/>
  <c r="B2231"/>
  <c r="B2229"/>
  <c r="B1817"/>
  <c r="A1817" s="1"/>
  <c r="B1816"/>
  <c r="B1818"/>
  <c r="B1752"/>
  <c r="B1751"/>
  <c r="B1753"/>
  <c r="A2509"/>
  <c r="A2508"/>
  <c r="A2507"/>
  <c r="B2506" s="1"/>
  <c r="B2505" s="1"/>
  <c r="A1473"/>
  <c r="B1471"/>
  <c r="A1474"/>
  <c r="B1670"/>
  <c r="B1675"/>
  <c r="A1886"/>
  <c r="B1885" s="1"/>
  <c r="A1888"/>
  <c r="A1887"/>
  <c r="B780"/>
  <c r="B779"/>
  <c r="B781"/>
  <c r="B2129"/>
  <c r="A2131"/>
  <c r="A2132"/>
  <c r="A2130"/>
  <c r="B518"/>
  <c r="B517"/>
  <c r="B519"/>
  <c r="B1326"/>
  <c r="B1325"/>
  <c r="B1324"/>
  <c r="A1778"/>
  <c r="A1780"/>
  <c r="B1777"/>
  <c r="B1776" s="1"/>
  <c r="A1779"/>
  <c r="A2241"/>
  <c r="B2240"/>
  <c r="A2242"/>
  <c r="A2243"/>
  <c r="B2415"/>
  <c r="B2416"/>
  <c r="B2414"/>
  <c r="B2436"/>
  <c r="A2439"/>
  <c r="A2438"/>
  <c r="A2437"/>
  <c r="A1801"/>
  <c r="B1798"/>
  <c r="A1800"/>
  <c r="A1799"/>
  <c r="B2182"/>
  <c r="A2184"/>
  <c r="A2183"/>
  <c r="A2185"/>
  <c r="B1502"/>
  <c r="B1501"/>
  <c r="B1503"/>
  <c r="A1503" s="1"/>
  <c r="B2560"/>
  <c r="B2562"/>
  <c r="B2561"/>
  <c r="B750"/>
  <c r="B749"/>
  <c r="B748"/>
  <c r="A1573"/>
  <c r="B1572"/>
  <c r="B1571" s="1"/>
  <c r="A1574"/>
  <c r="B1918"/>
  <c r="A1919"/>
  <c r="A1918"/>
  <c r="B1917" s="1"/>
  <c r="A1917" s="1"/>
  <c r="B1916"/>
  <c r="B1575"/>
  <c r="A1575" s="1"/>
  <c r="B1574"/>
  <c r="B1573"/>
  <c r="B673"/>
  <c r="B674"/>
  <c r="B2582"/>
  <c r="B2583"/>
  <c r="A2583" s="1"/>
  <c r="B2584"/>
  <c r="A1939"/>
  <c r="B1938" s="1"/>
  <c r="A1941"/>
  <c r="B1940" s="1"/>
  <c r="A1940"/>
  <c r="A1902"/>
  <c r="A1901"/>
  <c r="B1899"/>
  <c r="A1612"/>
  <c r="B1611"/>
  <c r="A1613"/>
  <c r="B2011"/>
  <c r="B1356"/>
  <c r="B1495"/>
  <c r="B675"/>
  <c r="B1248"/>
  <c r="B1247"/>
  <c r="B1258"/>
  <c r="B1259"/>
  <c r="B1257"/>
  <c r="A424"/>
  <c r="A425"/>
  <c r="B424" s="1"/>
  <c r="B423"/>
  <c r="B1253"/>
  <c r="B1252"/>
  <c r="B1254"/>
  <c r="B1251"/>
  <c r="A1254"/>
  <c r="A1252"/>
  <c r="A1253"/>
  <c r="A443"/>
  <c r="A445"/>
  <c r="B442"/>
  <c r="B1249"/>
  <c r="B1246"/>
  <c r="A1249"/>
  <c r="A1247"/>
  <c r="A1248"/>
  <c r="B1256"/>
  <c r="A1259"/>
  <c r="A1257"/>
  <c r="A1258"/>
  <c r="B444"/>
  <c r="A444" s="1"/>
  <c r="B443" s="1"/>
  <c r="B426"/>
  <c r="A426" s="1"/>
  <c r="B1773" l="1"/>
  <c r="B1775"/>
  <c r="B1774"/>
  <c r="B1667"/>
  <c r="A1667" s="1"/>
  <c r="B1669"/>
  <c r="B1648"/>
  <c r="B1653"/>
  <c r="B1658"/>
  <c r="B1486"/>
  <c r="B1484"/>
  <c r="B1485"/>
  <c r="B1633"/>
  <c r="B1635"/>
  <c r="B1634"/>
  <c r="B1544"/>
  <c r="B1543"/>
  <c r="A1543" s="1"/>
  <c r="B1542"/>
  <c r="B1931"/>
  <c r="B1930"/>
  <c r="A1930" s="1"/>
  <c r="B1929" s="1"/>
  <c r="B2315"/>
  <c r="B2314"/>
  <c r="B2313"/>
  <c r="B1662"/>
  <c r="B1663"/>
  <c r="A1663" s="1"/>
  <c r="B1664"/>
  <c r="B2284"/>
  <c r="B2286"/>
  <c r="B2285"/>
  <c r="B2437"/>
  <c r="B2439"/>
  <c r="B2438"/>
  <c r="B2200"/>
  <c r="B2202"/>
  <c r="B2201"/>
  <c r="B1672"/>
  <c r="A1672" s="1"/>
  <c r="B1674"/>
  <c r="B2176"/>
  <c r="B2178"/>
  <c r="B2177"/>
  <c r="B1797"/>
  <c r="B1792"/>
  <c r="B1802"/>
  <c r="B1823"/>
  <c r="B1825"/>
  <c r="B1824"/>
  <c r="B2189"/>
  <c r="B2188"/>
  <c r="B2190"/>
  <c r="B1843"/>
  <c r="B1842"/>
  <c r="B1844"/>
  <c r="B2279"/>
  <c r="B2281"/>
  <c r="B2280"/>
  <c r="B2442"/>
  <c r="B2443"/>
  <c r="B2444"/>
  <c r="B1668"/>
  <c r="B2167"/>
  <c r="B2166"/>
  <c r="B2168"/>
  <c r="B2293"/>
  <c r="B2292"/>
  <c r="B2291"/>
  <c r="B1559"/>
  <c r="B1561"/>
  <c r="B1560"/>
  <c r="A1560" s="1"/>
  <c r="B2184"/>
  <c r="B2185"/>
  <c r="B2183"/>
  <c r="B1811"/>
  <c r="B1813"/>
  <c r="A1813" s="1"/>
  <c r="B1812"/>
  <c r="B1473"/>
  <c r="B1474"/>
  <c r="B1472"/>
  <c r="A1472" s="1"/>
  <c r="B2241"/>
  <c r="B2242"/>
  <c r="B2243"/>
  <c r="B1686"/>
  <c r="B1688"/>
  <c r="B1687"/>
  <c r="B1638"/>
  <c r="B1640"/>
  <c r="B2447"/>
  <c r="B2449"/>
  <c r="B2448"/>
  <c r="B2206"/>
  <c r="B2205"/>
  <c r="B2207"/>
  <c r="B1506"/>
  <c r="B1507"/>
  <c r="A1507" s="1"/>
  <c r="B2172"/>
  <c r="B2171"/>
  <c r="B2173"/>
  <c r="B1739"/>
  <c r="B1741"/>
  <c r="B1740"/>
  <c r="B1861"/>
  <c r="B1860"/>
  <c r="B1859"/>
  <c r="A1859" s="1"/>
  <c r="B2194"/>
  <c r="B2193"/>
  <c r="B2195"/>
  <c r="B1478"/>
  <c r="B1479"/>
  <c r="B1477"/>
  <c r="B2275"/>
  <c r="B2274"/>
  <c r="B2276"/>
  <c r="B2135"/>
  <c r="B2137"/>
  <c r="B2136"/>
  <c r="B1628"/>
  <c r="B1630"/>
  <c r="B1629"/>
  <c r="B2211"/>
  <c r="B2210"/>
  <c r="B2212"/>
  <c r="B2473"/>
  <c r="B2472"/>
  <c r="B2471"/>
  <c r="B1673"/>
  <c r="B1508"/>
  <c r="B1789" l="1"/>
  <c r="A1789" s="1"/>
  <c r="B1791"/>
  <c r="B1790"/>
  <c r="B1801"/>
  <c r="B1800"/>
  <c r="B1799"/>
  <c r="B1645"/>
  <c r="B1646"/>
  <c r="B1647"/>
  <c r="A1647" s="1"/>
  <c r="B1652"/>
  <c r="A1652" s="1"/>
  <c r="B1651"/>
  <c r="B1650"/>
  <c r="B1796"/>
  <c r="B1794"/>
  <c r="B1795"/>
  <c r="B1655"/>
  <c r="B1657"/>
  <c r="B1656"/>
  <c r="B4" i="15"/>
  <c r="B5" s="1"/>
  <c r="C5" l="1"/>
  <c r="B6"/>
  <c r="C4"/>
  <c r="B7" l="1"/>
  <c r="C6"/>
  <c r="C7" l="1"/>
  <c r="B8"/>
  <c r="C8" l="1"/>
  <c r="B9"/>
  <c r="B10" l="1"/>
  <c r="C9"/>
  <c r="C10" l="1"/>
  <c r="B11"/>
  <c r="B12" l="1"/>
  <c r="C11"/>
  <c r="C12" l="1"/>
  <c r="B13"/>
  <c r="B14" l="1"/>
  <c r="C13"/>
  <c r="C14" l="1"/>
  <c r="B15"/>
  <c r="B16" l="1"/>
  <c r="C15"/>
  <c r="C16" l="1"/>
  <c r="B17"/>
  <c r="B18" l="1"/>
  <c r="C17"/>
  <c r="C18" l="1"/>
  <c r="B19"/>
  <c r="B20" l="1"/>
  <c r="C19"/>
  <c r="C20" l="1"/>
  <c r="B21"/>
  <c r="C21" l="1"/>
  <c r="B22"/>
  <c r="C22" l="1"/>
  <c r="B23"/>
  <c r="B24" l="1"/>
  <c r="C23"/>
  <c r="C24" l="1"/>
  <c r="B25"/>
  <c r="C25" l="1"/>
  <c r="B26"/>
  <c r="C26" l="1"/>
  <c r="B27"/>
  <c r="C27" l="1"/>
  <c r="B28"/>
  <c r="C28" l="1"/>
  <c r="B29"/>
  <c r="B30" l="1"/>
  <c r="C29"/>
  <c r="C30" l="1"/>
  <c r="B31"/>
  <c r="C31" l="1"/>
  <c r="B32"/>
  <c r="C32" s="1"/>
</calcChain>
</file>

<file path=xl/comments1.xml><?xml version="1.0" encoding="utf-8"?>
<comments xmlns="http://schemas.openxmlformats.org/spreadsheetml/2006/main">
  <authors>
    <author>作成者</author>
  </authors>
  <commentList>
    <comment ref="A2" authorId="0">
      <text>
        <r>
          <rPr>
            <b/>
            <sz val="9"/>
            <color indexed="81"/>
            <rFont val="ＭＳ Ｐゴシック"/>
            <family val="3"/>
            <charset val="128"/>
          </rPr>
          <t>作成したいアイテム</t>
        </r>
      </text>
    </comment>
    <comment ref="B2" authorId="0">
      <text>
        <r>
          <rPr>
            <b/>
            <sz val="9"/>
            <color indexed="81"/>
            <rFont val="ＭＳ Ｐゴシック"/>
            <family val="3"/>
            <charset val="128"/>
          </rPr>
          <t>個数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2" authorId="0">
      <text>
        <r>
          <rPr>
            <b/>
            <sz val="9"/>
            <color indexed="81"/>
            <rFont val="ＭＳ Ｐゴシック"/>
            <family val="3"/>
            <charset val="128"/>
          </rPr>
          <t>現在のHPを記入</t>
        </r>
      </text>
    </comment>
  </commentList>
</comments>
</file>

<file path=xl/sharedStrings.xml><?xml version="1.0" encoding="utf-8"?>
<sst xmlns="http://schemas.openxmlformats.org/spreadsheetml/2006/main" count="9125" uniqueCount="1609">
  <si>
    <t>レッドベリィボトル</t>
  </si>
  <si>
    <t>HP30%回復</t>
  </si>
  <si>
    <t>ブルーベリィボトル</t>
  </si>
  <si>
    <t>HP50%回復</t>
  </si>
  <si>
    <t>イエローベリィボトル</t>
  </si>
  <si>
    <t>HP70%回復</t>
  </si>
  <si>
    <t>グリーンベリィボトル</t>
  </si>
  <si>
    <t>HP100%回復</t>
  </si>
  <si>
    <t>レッドベリィパウダー</t>
  </si>
  <si>
    <t>HP30%回復(範囲効果)</t>
  </si>
  <si>
    <t>ブルーベリィパウダー</t>
  </si>
  <si>
    <t>HP50%回復(範囲効果)</t>
  </si>
  <si>
    <t>イエローベリィパウダー</t>
  </si>
  <si>
    <t>HP70%回復(範囲効果)</t>
  </si>
  <si>
    <t>グリーンベリィパウダー</t>
  </si>
  <si>
    <t>HP100%回復(範囲効果)</t>
  </si>
  <si>
    <t>ブラックベリィボトル</t>
  </si>
  <si>
    <t>MP30%回復</t>
  </si>
  <si>
    <t>ホワイトベリィボトル</t>
  </si>
  <si>
    <t>MP50%回復</t>
  </si>
  <si>
    <t>シルバーベリィボトル</t>
  </si>
  <si>
    <t>MP70%回復</t>
  </si>
  <si>
    <t>ゴールドベリィボトル</t>
  </si>
  <si>
    <t>MP100%回復</t>
  </si>
  <si>
    <t>ブラックベリィパウダー</t>
  </si>
  <si>
    <t>MP30%回復(範囲効果)</t>
  </si>
  <si>
    <t>ホワイトベリィパウダー</t>
  </si>
  <si>
    <t>MP50%回復(範囲効果)</t>
  </si>
  <si>
    <t>シルバーベリィパウダー</t>
  </si>
  <si>
    <t>MP70%回復(範囲効果)</t>
  </si>
  <si>
    <t>ゴールドベリィパウダー</t>
  </si>
  <si>
    <t>MP100%回復(範囲効果)</t>
  </si>
  <si>
    <t>奇跡の霊薬</t>
  </si>
  <si>
    <t>行動不能回復(HP30%回復)</t>
  </si>
  <si>
    <t>神秘の霊薬</t>
  </si>
  <si>
    <t>行動不能回復(HP60%回復)</t>
  </si>
  <si>
    <t>聖獣の霊薬</t>
  </si>
  <si>
    <t>行動不能回復(HP100%回復)</t>
  </si>
  <si>
    <t>アロマオイル</t>
  </si>
  <si>
    <t>着臭回復</t>
  </si>
  <si>
    <t>解毒薬</t>
  </si>
  <si>
    <t>毒回復</t>
  </si>
  <si>
    <t>天使の耳掻き</t>
  </si>
  <si>
    <t>聴覚異常回復</t>
  </si>
  <si>
    <t>歯ブラシ</t>
  </si>
  <si>
    <t>味覚異常回復</t>
  </si>
  <si>
    <t>目薬</t>
  </si>
  <si>
    <t>視覚異常回復</t>
  </si>
  <si>
    <t>目覚まし薬</t>
  </si>
  <si>
    <t>睡眠回復</t>
  </si>
  <si>
    <t>乙女の平手</t>
  </si>
  <si>
    <t>魅了回復</t>
  </si>
  <si>
    <t>詩人の喉飴</t>
  </si>
  <si>
    <t>沈黙回復</t>
  </si>
  <si>
    <t>邪眼の瞳</t>
  </si>
  <si>
    <t>石化回復</t>
  </si>
  <si>
    <t>聖水</t>
  </si>
  <si>
    <t>呪い回復</t>
  </si>
  <si>
    <t>鎮静剤</t>
  </si>
  <si>
    <t>混乱回復</t>
  </si>
  <si>
    <t>月の天秤</t>
  </si>
  <si>
    <t>能力低下回復</t>
  </si>
  <si>
    <t>春の訪れ</t>
  </si>
  <si>
    <t>凍結回復</t>
  </si>
  <si>
    <t>麻痺治し</t>
  </si>
  <si>
    <t>麻痺回復</t>
  </si>
  <si>
    <t>万能薬</t>
  </si>
  <si>
    <t>全ての状態異常回復</t>
  </si>
  <si>
    <t>無尽蔵の大釜</t>
  </si>
  <si>
    <t>IC作成のみ</t>
  </si>
  <si>
    <t>天命の石版</t>
  </si>
  <si>
    <t>豊穣の角笛</t>
  </si>
  <si>
    <t>聖杯</t>
  </si>
  <si>
    <t>アナライズミラー</t>
  </si>
  <si>
    <t>分析</t>
  </si>
  <si>
    <t>遠見の水晶</t>
  </si>
  <si>
    <t>ミニマップ範囲拡大</t>
  </si>
  <si>
    <t>太陽の欠片</t>
  </si>
  <si>
    <t>微かな光</t>
  </si>
  <si>
    <t>ルナグラム緩和剤</t>
  </si>
  <si>
    <t>月の力減少(小)</t>
  </si>
  <si>
    <t>ルナグラム改善薬</t>
  </si>
  <si>
    <t>月の力減少(中)</t>
  </si>
  <si>
    <t>抗ルナグラム剤</t>
  </si>
  <si>
    <t>月の力減少(大)</t>
  </si>
  <si>
    <t>月の香</t>
  </si>
  <si>
    <t>月の力増加(小)</t>
  </si>
  <si>
    <t>月の粉末</t>
  </si>
  <si>
    <t>月の力増加(中)</t>
  </si>
  <si>
    <t>月の欠片</t>
  </si>
  <si>
    <t>月の力増加(大)</t>
  </si>
  <si>
    <t>疑惑の香水</t>
  </si>
  <si>
    <t>感情値下降(悪臭)</t>
  </si>
  <si>
    <t>魅惑の香水</t>
  </si>
  <si>
    <t>感情値上昇(フェロモン)</t>
  </si>
  <si>
    <t>戦士の追憶</t>
  </si>
  <si>
    <t>MAX ATK+4</t>
  </si>
  <si>
    <t>騎士の追憶</t>
  </si>
  <si>
    <t>MAX DEF+4</t>
  </si>
  <si>
    <t>狩人の追憶</t>
  </si>
  <si>
    <t>MAX HIT+4</t>
  </si>
  <si>
    <t>盗賊の追憶</t>
  </si>
  <si>
    <t>MAX AGL+4</t>
  </si>
  <si>
    <t>魔術師の追憶</t>
  </si>
  <si>
    <t>MAX INT+4</t>
  </si>
  <si>
    <t>傭兵の追憶</t>
  </si>
  <si>
    <t>MAX HP+20%</t>
  </si>
  <si>
    <t>錬金術師の追憶</t>
  </si>
  <si>
    <t>MAX MP+20%</t>
  </si>
  <si>
    <t>剣の舞</t>
  </si>
  <si>
    <t>カペル「アールブ・ヘイム」習得</t>
  </si>
  <si>
    <t>名射手の手記</t>
  </si>
  <si>
    <t>アーヤ「？？？」習得</t>
  </si>
  <si>
    <t>英雄の道</t>
  </si>
  <si>
    <t>カペル「レヴァンテイン・バッシュ」習得</t>
  </si>
  <si>
    <t>この剣に生きる</t>
  </si>
  <si>
    <t>エドアルド「？？？」習得</t>
  </si>
  <si>
    <t>影の伝説</t>
  </si>
  <si>
    <t>コマチ「？？？」習得</t>
  </si>
  <si>
    <t>殺人刀と活人剣</t>
  </si>
  <si>
    <t>トウマ「？？？」習得</t>
  </si>
  <si>
    <t>木の囁き</t>
  </si>
  <si>
    <t>「ボルテクス」習得</t>
  </si>
  <si>
    <t>炎の怒り</t>
  </si>
  <si>
    <t>「セファルトリオ」習得</t>
  </si>
  <si>
    <t>土の造形</t>
  </si>
  <si>
    <t>「ペロルト」習得</t>
  </si>
  <si>
    <t>水の潮流</t>
  </si>
  <si>
    <t>「シャムナ」習得</t>
  </si>
  <si>
    <t>霧の力</t>
  </si>
  <si>
    <t>「プーミック」習得</t>
  </si>
  <si>
    <t>大地の流動</t>
  </si>
  <si>
    <t>「アロネロ」習得</t>
  </si>
  <si>
    <t>宇宙の意思</t>
  </si>
  <si>
    <t>「ファドラグルガ」習得</t>
  </si>
  <si>
    <t>練習曲のスコア</t>
  </si>
  <si>
    <t>「笥取り人」習得</t>
  </si>
  <si>
    <t>前奏曲のスコア</t>
  </si>
  <si>
    <t>「天の目」習得</t>
  </si>
  <si>
    <t>遁走曲のスコア</t>
  </si>
  <si>
    <t>「苛買い」習得</t>
  </si>
  <si>
    <t>幻惑曲のスコア</t>
  </si>
  <si>
    <t>「幻現る」習得</t>
  </si>
  <si>
    <t>奏鳴曲のスコア</t>
  </si>
  <si>
    <t>「御主魅す」習得</t>
  </si>
  <si>
    <t>組曲のスコア</t>
  </si>
  <si>
    <t>「固々の塊」習得</t>
  </si>
  <si>
    <t>狂想曲のスコア</t>
  </si>
  <si>
    <t>「爆化歌」習得</t>
  </si>
  <si>
    <t>協奏曲のスコア</t>
  </si>
  <si>
    <t>「猛る魂」習得</t>
  </si>
  <si>
    <t>序曲のスコア</t>
  </si>
  <si>
    <t>「海帰る流」取得</t>
  </si>
  <si>
    <t>夜想曲のスコア</t>
  </si>
  <si>
    <t>「眠り音」取得</t>
  </si>
  <si>
    <t>交響曲のスコア</t>
  </si>
  <si>
    <t>「祝の理」取得</t>
  </si>
  <si>
    <t>新鮮牛乳</t>
  </si>
  <si>
    <t>HPを少しだけ回複</t>
  </si>
  <si>
    <t>フルーツ牛乳</t>
  </si>
  <si>
    <t>MPを少しだけ回復</t>
  </si>
  <si>
    <t>ベリィ100%ジュース</t>
  </si>
  <si>
    <t>HP10%回復(甘い匂い)</t>
  </si>
  <si>
    <t>ミックスベリィジュース</t>
  </si>
  <si>
    <t>MP10%回復(甘い匂い)</t>
  </si>
  <si>
    <t>ハルギータベリィワイン</t>
  </si>
  <si>
    <t>HP30%回復(良い匂い)</t>
  </si>
  <si>
    <t>フレッシュハープティー</t>
  </si>
  <si>
    <t>MP30%回復(良い匂い)</t>
  </si>
  <si>
    <t>ロイヤルハーブティー</t>
  </si>
  <si>
    <t>HP50%回復・沈黙回復)</t>
  </si>
  <si>
    <t>蜂蜜紅茶</t>
  </si>
  <si>
    <t>MP50%回復・凍結回復</t>
  </si>
  <si>
    <t>ブルガス果実酒</t>
  </si>
  <si>
    <t>銘酒玄武</t>
  </si>
  <si>
    <t>千年の吐息</t>
  </si>
  <si>
    <t>MAX HP+10%</t>
  </si>
  <si>
    <t>ドミニカ【極】</t>
  </si>
  <si>
    <t>乾坤一擲</t>
  </si>
  <si>
    <t>MAX MP+10%</t>
  </si>
  <si>
    <t>神酒の海</t>
  </si>
  <si>
    <t>MAX HP・MP+10%</t>
  </si>
  <si>
    <t>骨ダシ汁</t>
  </si>
  <si>
    <t>MPを少しだけ回復(苦い味)</t>
  </si>
  <si>
    <t>蜂の子スープ</t>
  </si>
  <si>
    <t>MPをそれなりに回復(苦い味)</t>
  </si>
  <si>
    <t>蛇の滋養スープ</t>
  </si>
  <si>
    <t>MP10%回復(苦い味)</t>
  </si>
  <si>
    <t>愛情味噌スープ</t>
  </si>
  <si>
    <t>MP10%回復</t>
  </si>
  <si>
    <t>トカゲの鱗煮</t>
  </si>
  <si>
    <t>ドラゴンの骨ダシ汁</t>
  </si>
  <si>
    <t>MP30%回復・毒回復</t>
  </si>
  <si>
    <t>鬼魚のあら汁</t>
  </si>
  <si>
    <t>熊の手煮込み</t>
  </si>
  <si>
    <t>MP50%回復・呪い回復</t>
  </si>
  <si>
    <t>極上蟹味噌スープ</t>
  </si>
  <si>
    <t>魔女の秘薬風スープ</t>
  </si>
  <si>
    <t>MP100%回復(人生に支障を来たす味)</t>
  </si>
  <si>
    <t>天上天下</t>
  </si>
  <si>
    <t>MAX INT+2</t>
  </si>
  <si>
    <t>ロカ【極】</t>
  </si>
  <si>
    <t>蝙蝠の姿煮</t>
  </si>
  <si>
    <t>HPを少しだけ回復(苦い味)</t>
  </si>
  <si>
    <t>ベジタブル弁当</t>
  </si>
  <si>
    <t>HP・MPを少しだけ回復</t>
  </si>
  <si>
    <t>ケルンテンオムレツ</t>
  </si>
  <si>
    <t>HP・MPをそれなりに回復</t>
  </si>
  <si>
    <t>怪鳥のから揚げ</t>
  </si>
  <si>
    <t>HP・MP10%回復</t>
  </si>
  <si>
    <t>鬼魚の活け造り</t>
  </si>
  <si>
    <t>HP30%・MP10%回復</t>
  </si>
  <si>
    <t>巨大蜘蛛の姿焼き</t>
  </si>
  <si>
    <t>HP10%・MP30%回復</t>
  </si>
  <si>
    <t>焼きトカゲの野菜盛り</t>
  </si>
  <si>
    <t>HP・MP30%回復</t>
  </si>
  <si>
    <t>レアサーモンの鉄板焼き</t>
  </si>
  <si>
    <t>HP・MP50%回復</t>
  </si>
  <si>
    <t>悪魔の目玉焼き</t>
  </si>
  <si>
    <t>HP・MP70%回復</t>
  </si>
  <si>
    <t>業師のカレーライス</t>
  </si>
  <si>
    <t>HP・MP100%回復</t>
  </si>
  <si>
    <t>絢爛バーベキュー</t>
  </si>
  <si>
    <t>MAX ATK+2</t>
  </si>
  <si>
    <t>ベリィアイス</t>
  </si>
  <si>
    <t>MPを少しだけ回復(甘い匂い)</t>
  </si>
  <si>
    <t>ベリィタルト</t>
  </si>
  <si>
    <t>MPをそれなりに回復(甘い匂い)</t>
  </si>
  <si>
    <t>差し入れプリン</t>
  </si>
  <si>
    <t>MPをそれなりに回復(甘い味)</t>
  </si>
  <si>
    <t>ハルギータ羊羹</t>
  </si>
  <si>
    <t>MP10%回復(甘い味)</t>
  </si>
  <si>
    <t>幸運のコインチョコ</t>
  </si>
  <si>
    <t>行動不能回復・HP30%回復(甘い味)</t>
  </si>
  <si>
    <t>スライムプディング</t>
  </si>
  <si>
    <t>行動不能回復・HP60%回復(甘い味)</t>
  </si>
  <si>
    <t>激レア・バターケーキ</t>
  </si>
  <si>
    <t>行動不能回復・HP100%回復(甘い味)</t>
  </si>
  <si>
    <t>フルーツの祭典</t>
  </si>
  <si>
    <t>行動不能回復・HPとMP30%回復(甘い匂い)</t>
  </si>
  <si>
    <t>満干全席の締め</t>
  </si>
  <si>
    <t>行動不能回復・HPとMP60%回復(甘い味)</t>
  </si>
  <si>
    <t>永久凍土カキ氷</t>
  </si>
  <si>
    <t>行動不能回復・HPとMP100%回復(頭が痺れる味)</t>
  </si>
  <si>
    <t>ウェディングスペシャル</t>
  </si>
  <si>
    <t>MAX AGL+2</t>
  </si>
  <si>
    <t>ベリィサンド</t>
  </si>
  <si>
    <t>睡眠回復(すっぱい味)</t>
  </si>
  <si>
    <t>コバスナサラダサンド</t>
  </si>
  <si>
    <t>毒回復・HPを少しだけ回復</t>
  </si>
  <si>
    <t>夜明けのトースト</t>
  </si>
  <si>
    <t>混乱回復・MPを少しだけ回復</t>
  </si>
  <si>
    <t>オラデアチキンサンド</t>
  </si>
  <si>
    <t>魅了回復・HPをそれなりに回復</t>
  </si>
  <si>
    <t>成金バーガー</t>
  </si>
  <si>
    <t>凍結回復・MPをそれなりに回復</t>
  </si>
  <si>
    <t>みなぎるコッペパン</t>
  </si>
  <si>
    <t>麻痺回復・HP30%回復</t>
  </si>
  <si>
    <t>撲殺フランスパン</t>
  </si>
  <si>
    <t>石化回復・MP30%回復</t>
  </si>
  <si>
    <t>最高級のパンの耳</t>
  </si>
  <si>
    <t>沈黙回復・HP50%回復</t>
  </si>
  <si>
    <t>地獄のたまごサンド</t>
  </si>
  <si>
    <t>視覚異常回復・MP50%回復</t>
  </si>
  <si>
    <t>神秘のカレーパン</t>
  </si>
  <si>
    <t>全ての状態異常回復・HPとMP50%回復</t>
  </si>
  <si>
    <t>天上のパンケーキ</t>
  </si>
  <si>
    <t>MAX HIT+2</t>
  </si>
  <si>
    <t>適当水炊き</t>
  </si>
  <si>
    <t>HPを少しだけ回復(悪臭)</t>
  </si>
  <si>
    <t>オラデア地鶏鍋</t>
  </si>
  <si>
    <t>砂漠鍋</t>
  </si>
  <si>
    <t>HP10%回復</t>
  </si>
  <si>
    <t>パンドラの鶏鍋</t>
  </si>
  <si>
    <t>HP10%回復・毒回復</t>
  </si>
  <si>
    <t>宮廷内煮込み鍋</t>
  </si>
  <si>
    <t>コバスナキノコ鍋</t>
  </si>
  <si>
    <t>不死者の宴</t>
  </si>
  <si>
    <t>HP50%回復(悪臭)</t>
  </si>
  <si>
    <t>感涙のリゾット</t>
  </si>
  <si>
    <t>勇者の蟹グラタン</t>
  </si>
  <si>
    <t>魔王のパスタ</t>
  </si>
  <si>
    <t>HP100%回復(毒々しい色)</t>
  </si>
  <si>
    <t>ドラゴンフェスティバル</t>
  </si>
  <si>
    <t>MAX DEF+2</t>
  </si>
  <si>
    <t>折れた剣</t>
  </si>
  <si>
    <t>-</t>
  </si>
  <si>
    <t>絶対に壊れない</t>
  </si>
  <si>
    <t>エンチャント　武器破壊</t>
  </si>
  <si>
    <t>ショートソード</t>
  </si>
  <si>
    <t>エンブレムソード</t>
  </si>
  <si>
    <t>シグムントから貰う</t>
  </si>
  <si>
    <t>ブロードソード</t>
  </si>
  <si>
    <t>グラディウス</t>
  </si>
  <si>
    <t>ロングソード</t>
  </si>
  <si>
    <t>ハンターソード</t>
  </si>
  <si>
    <t>クリティカル率+3%</t>
  </si>
  <si>
    <t>シミター</t>
  </si>
  <si>
    <t>ファルシオン</t>
  </si>
  <si>
    <t>レイピア</t>
  </si>
  <si>
    <t>シルバーソード</t>
  </si>
  <si>
    <t>一定時間毎にMP1%回復</t>
  </si>
  <si>
    <t>セラミックソード</t>
  </si>
  <si>
    <t>プリズムソード</t>
  </si>
  <si>
    <t>アクアブレード</t>
  </si>
  <si>
    <t>水属性攻撃付加</t>
  </si>
  <si>
    <t>クレセントソード</t>
  </si>
  <si>
    <t>ホーリーソード</t>
  </si>
  <si>
    <t>MP+10%</t>
  </si>
  <si>
    <t>クリスタルソード</t>
  </si>
  <si>
    <t>インストルメントソード</t>
  </si>
  <si>
    <t>不思議な音がする</t>
  </si>
  <si>
    <t>バレッタ要塞宝箱(要コマチ)</t>
  </si>
  <si>
    <t>エクリプスソード</t>
  </si>
  <si>
    <t>鍛冶IC</t>
  </si>
  <si>
    <t>古刀七星</t>
  </si>
  <si>
    <t>エンシェントソード</t>
  </si>
  <si>
    <t>グラム</t>
  </si>
  <si>
    <t>バルムンク</t>
  </si>
  <si>
    <t>シグムント帰還時装備</t>
  </si>
  <si>
    <t>セレスティアルソード</t>
  </si>
  <si>
    <t>セラフィックゲート(レオニード)ドロップ</t>
  </si>
  <si>
    <t>神剣蒼竜</t>
  </si>
  <si>
    <t>HP・MP+10%</t>
  </si>
  <si>
    <t>弦が切れそうな弓矢</t>
  </si>
  <si>
    <t>コルクボウ</t>
  </si>
  <si>
    <t>セルフボウ</t>
  </si>
  <si>
    <t>ラミネートボウ</t>
  </si>
  <si>
    <t>アイアンボウ</t>
  </si>
  <si>
    <t>バックドボウ</t>
  </si>
  <si>
    <t>ハンターボウ</t>
  </si>
  <si>
    <t>ロングボウ</t>
  </si>
  <si>
    <t>グレートボウ</t>
  </si>
  <si>
    <t>ポインター</t>
  </si>
  <si>
    <t>フレイムシューター</t>
  </si>
  <si>
    <t>火属性攻撃付加</t>
  </si>
  <si>
    <t>コンポジットボウ</t>
  </si>
  <si>
    <t>ブロークンハート</t>
  </si>
  <si>
    <t>攻撃効果「MP吸収」</t>
  </si>
  <si>
    <t>ムーンボウ</t>
  </si>
  <si>
    <t>重藤</t>
  </si>
  <si>
    <t>サジタリウス</t>
  </si>
  <si>
    <t>名弓扇舞</t>
  </si>
  <si>
    <t>アクケルテ</t>
  </si>
  <si>
    <t>サルンガ</t>
  </si>
  <si>
    <t>セラフィックゲート宝箱(ビハル坑道)</t>
  </si>
  <si>
    <t>神弓鳳凰</t>
  </si>
  <si>
    <t>曲がった錫杖</t>
  </si>
  <si>
    <t>プアスタッフ</t>
  </si>
  <si>
    <t>アコライトスタッフ</t>
  </si>
  <si>
    <t>アイアンスタッフ</t>
  </si>
  <si>
    <t>ブリーチングスタッフ</t>
  </si>
  <si>
    <t>エボニースタッフ</t>
  </si>
  <si>
    <t>マインドスタッフ</t>
  </si>
  <si>
    <t>プリーストスタッフ</t>
  </si>
  <si>
    <t>ライトスタッフ</t>
  </si>
  <si>
    <t>ビルグリムスタッフ</t>
  </si>
  <si>
    <t>グローリースタッフ</t>
  </si>
  <si>
    <t>メテオスタッフ</t>
  </si>
  <si>
    <t>ATK+5%</t>
  </si>
  <si>
    <t>ホーリースタッフ</t>
  </si>
  <si>
    <t>パワースタッフ</t>
  </si>
  <si>
    <t>セージスタッフ</t>
  </si>
  <si>
    <t>シーカースタッフ</t>
  </si>
  <si>
    <t>エンシェントスタッフ</t>
  </si>
  <si>
    <t>詠唱時間短縮(小)</t>
  </si>
  <si>
    <t>ムーンスタッフ</t>
  </si>
  <si>
    <t>土属性ダメージ+10%</t>
  </si>
  <si>
    <t>ファイナルアンサー</t>
  </si>
  <si>
    <t>セラフィックゲートボスドロップ</t>
  </si>
  <si>
    <t>ケーリュケイオン</t>
  </si>
  <si>
    <t>一定時間毎にHP3%・MP1%回復</t>
  </si>
  <si>
    <t>虫食いの魔術書</t>
  </si>
  <si>
    <t>魔術の世界</t>
  </si>
  <si>
    <t>おいしい紅茶の入れ方</t>
  </si>
  <si>
    <t>異界への旅</t>
  </si>
  <si>
    <t>恋愛指南書</t>
  </si>
  <si>
    <t>攻撃効果「魅了」</t>
  </si>
  <si>
    <t>影の書</t>
  </si>
  <si>
    <t>恥ずかしい日記</t>
  </si>
  <si>
    <t>王都ケルンテン教会宝箱</t>
  </si>
  <si>
    <t>見えざる者の恐怖</t>
  </si>
  <si>
    <t>ケルンテン武具屋</t>
  </si>
  <si>
    <t>禁忌の書</t>
  </si>
  <si>
    <t>MP+10%　 DEF-10%</t>
  </si>
  <si>
    <t>終わりなき物語</t>
  </si>
  <si>
    <t>七秘聖典</t>
  </si>
  <si>
    <t>魔道科学の書</t>
  </si>
  <si>
    <t>金属性魔法ダメージ+10%</t>
  </si>
  <si>
    <t>神々の黄昏</t>
  </si>
  <si>
    <t>闇の黙示録</t>
  </si>
  <si>
    <t>水属性魔法ダメージ+30%</t>
  </si>
  <si>
    <t>光の黙示録</t>
  </si>
  <si>
    <t>金属性魔法ダメージ+30%</t>
  </si>
  <si>
    <t>断罪の書</t>
  </si>
  <si>
    <t>折神の書</t>
  </si>
  <si>
    <t>二つの月の物語</t>
  </si>
  <si>
    <t>ユーノ創世記</t>
  </si>
  <si>
    <t>全魔法ダメージ+10%</t>
  </si>
  <si>
    <t>錆びた大剣</t>
  </si>
  <si>
    <t>ハンドアンドアハーフソード</t>
  </si>
  <si>
    <t>グレートソード</t>
  </si>
  <si>
    <t>バスタードソード</t>
  </si>
  <si>
    <t>トゥーハンドソード</t>
  </si>
  <si>
    <t>クレイモア</t>
  </si>
  <si>
    <t>シャムシール</t>
  </si>
  <si>
    <t>エストック</t>
  </si>
  <si>
    <t>カッツバルゲル</t>
  </si>
  <si>
    <t>ディフェンダー</t>
  </si>
  <si>
    <t>オートガード率+3%</t>
  </si>
  <si>
    <t>フランベルジュ</t>
  </si>
  <si>
    <t>プリズムブレード</t>
  </si>
  <si>
    <t>クレセントブレード</t>
  </si>
  <si>
    <t>ブレイブハート</t>
  </si>
  <si>
    <t>デュラハン</t>
  </si>
  <si>
    <t>アトランティックブレード</t>
  </si>
  <si>
    <t>アスカロン</t>
  </si>
  <si>
    <t>一定時間毎にHP3%回復</t>
  </si>
  <si>
    <t>カラドボルグ</t>
  </si>
  <si>
    <t>攻撃効果「麻痺」</t>
  </si>
  <si>
    <t>フロッティ</t>
  </si>
  <si>
    <t>神剣水亀</t>
  </si>
  <si>
    <t>攻撃効果「HP・MP吸収」</t>
  </si>
  <si>
    <t>刃こぼれ短刀</t>
  </si>
  <si>
    <t>雀</t>
  </si>
  <si>
    <t>鴎</t>
  </si>
  <si>
    <t>雲雀</t>
  </si>
  <si>
    <t>燕</t>
  </si>
  <si>
    <t>AGL+10</t>
  </si>
  <si>
    <t>鶯</t>
  </si>
  <si>
    <t>翡翠</t>
  </si>
  <si>
    <t>梟</t>
  </si>
  <si>
    <t>攻撃効果「視覚異常」</t>
  </si>
  <si>
    <t>孔雀</t>
  </si>
  <si>
    <t>隼</t>
  </si>
  <si>
    <t>不如帰</t>
  </si>
  <si>
    <t>首都フェイエール(終盤)</t>
  </si>
  <si>
    <t>鴛鴦</t>
  </si>
  <si>
    <t>飛燕</t>
  </si>
  <si>
    <t>AGL+20</t>
  </si>
  <si>
    <t>鴉</t>
  </si>
  <si>
    <t>百舌</t>
  </si>
  <si>
    <t>魔法無効化</t>
  </si>
  <si>
    <t>秘刀蓮角</t>
  </si>
  <si>
    <t>以津真天</t>
  </si>
  <si>
    <t>忍刀荒鷲</t>
  </si>
  <si>
    <t>AGL+30</t>
  </si>
  <si>
    <t>要刀千鳥</t>
  </si>
  <si>
    <t>魔刀怪鴟</t>
  </si>
  <si>
    <t>攻撃効果「呪い」</t>
  </si>
  <si>
    <t>セラフィックゲート宝箱</t>
  </si>
  <si>
    <t>折れそうなタクト</t>
  </si>
  <si>
    <t>チョップスティック</t>
  </si>
  <si>
    <t>トレーニングタクト</t>
  </si>
  <si>
    <t>ノービスタクト</t>
  </si>
  <si>
    <t>マーチングタクト</t>
  </si>
  <si>
    <t>エボニータクト</t>
  </si>
  <si>
    <t>バトルタクト</t>
  </si>
  <si>
    <t>ミラニスタクト</t>
  </si>
  <si>
    <t>マーブルタクト</t>
  </si>
  <si>
    <t>シルバータクト</t>
  </si>
  <si>
    <t>シンフォニックタクト</t>
  </si>
  <si>
    <t>ヒーリングタクト</t>
  </si>
  <si>
    <t>プリズムタクト</t>
  </si>
  <si>
    <t>シュマンド</t>
  </si>
  <si>
    <t>エネルジコ</t>
  </si>
  <si>
    <t>木属性魔法ダメージ+10%</t>
  </si>
  <si>
    <t>スピリトーゾ</t>
  </si>
  <si>
    <t>メトロノーム</t>
  </si>
  <si>
    <t>攻撃効果「睡眠」</t>
  </si>
  <si>
    <t>アニマート</t>
  </si>
  <si>
    <t>グランディオーソ</t>
  </si>
  <si>
    <t>木属性魔法ダメージ+30%</t>
  </si>
  <si>
    <t>マエストロ</t>
  </si>
  <si>
    <t>皮の破れた太鼓</t>
  </si>
  <si>
    <t>トイドラム</t>
  </si>
  <si>
    <t>ロカ初期装備</t>
  </si>
  <si>
    <t>クレイドラム</t>
  </si>
  <si>
    <t>ボドラン</t>
  </si>
  <si>
    <t>タラプカ</t>
  </si>
  <si>
    <t>パーヤ</t>
  </si>
  <si>
    <t>テンガ</t>
  </si>
  <si>
    <t>パナナドラム</t>
  </si>
  <si>
    <t>セラミックドラム</t>
  </si>
  <si>
    <t>シルバードラム</t>
  </si>
  <si>
    <t>ドーラ</t>
  </si>
  <si>
    <t>太鼓</t>
  </si>
  <si>
    <t>ティンパニー</t>
  </si>
  <si>
    <t>攻撃効果「聴覚異常」</t>
  </si>
  <si>
    <t>ファイアービート</t>
  </si>
  <si>
    <t>火属性魔法ダメージ+10%</t>
  </si>
  <si>
    <t>陣太鼓</t>
  </si>
  <si>
    <t>ダンシングタンバリン</t>
  </si>
  <si>
    <t>カルング</t>
  </si>
  <si>
    <t>攻撃効果「混乱」</t>
  </si>
  <si>
    <t>ビートダウン</t>
  </si>
  <si>
    <t>火属性ダメージ+30%</t>
  </si>
  <si>
    <t>桶胴太鼓</t>
  </si>
  <si>
    <t>ミスティッククラップ</t>
  </si>
  <si>
    <t>取得経験値+10%</t>
  </si>
  <si>
    <t>ボロボロの斧</t>
  </si>
  <si>
    <t>ハンドアックス</t>
  </si>
  <si>
    <t>シーアックス</t>
  </si>
  <si>
    <t>ウッドカッター</t>
  </si>
  <si>
    <t>オーガハンマー</t>
  </si>
  <si>
    <t>ブロードアックス</t>
  </si>
  <si>
    <t>バトルアックス</t>
  </si>
  <si>
    <t>ハルバート</t>
  </si>
  <si>
    <t>ミスリルアックス</t>
  </si>
  <si>
    <t>ポールアックス</t>
  </si>
  <si>
    <t>メテオライトアックス</t>
  </si>
  <si>
    <t>フレアアックス</t>
  </si>
  <si>
    <t>クレセントアックス</t>
  </si>
  <si>
    <t>クリスタルアックス</t>
  </si>
  <si>
    <t>バルディッシュ</t>
  </si>
  <si>
    <t>ブラッディーバット</t>
  </si>
  <si>
    <t>攻撃効果「HP吸収」</t>
  </si>
  <si>
    <t>グランドブレイカー</t>
  </si>
  <si>
    <t>土属性攻撃付加</t>
  </si>
  <si>
    <t>バーサーカー</t>
  </si>
  <si>
    <t>DEF-10%</t>
  </si>
  <si>
    <t>ミョルニル</t>
  </si>
  <si>
    <t>HP+10%</t>
  </si>
  <si>
    <t>エグゼキュショナー</t>
  </si>
  <si>
    <t>斧</t>
    <rPh sb="0" eb="1">
      <t>オノ</t>
    </rPh>
    <phoneticPr fontId="1"/>
  </si>
  <si>
    <t>太鼓</t>
    <rPh sb="0" eb="2">
      <t>タイコ</t>
    </rPh>
    <phoneticPr fontId="1"/>
  </si>
  <si>
    <t>タクト</t>
  </si>
  <si>
    <t>忍刀</t>
    <rPh sb="0" eb="1">
      <t>シノ</t>
    </rPh>
    <rPh sb="1" eb="2">
      <t>カタナ</t>
    </rPh>
    <phoneticPr fontId="1"/>
  </si>
  <si>
    <t>大剣</t>
    <rPh sb="0" eb="2">
      <t>ダイケン</t>
    </rPh>
    <phoneticPr fontId="1"/>
  </si>
  <si>
    <t>本</t>
    <rPh sb="0" eb="1">
      <t>ホン</t>
    </rPh>
    <phoneticPr fontId="1"/>
  </si>
  <si>
    <t>杖</t>
    <rPh sb="0" eb="1">
      <t>ツエ</t>
    </rPh>
    <phoneticPr fontId="1"/>
  </si>
  <si>
    <t>弓</t>
    <rPh sb="0" eb="1">
      <t>ユミ</t>
    </rPh>
    <phoneticPr fontId="1"/>
  </si>
  <si>
    <t>剣</t>
    <rPh sb="0" eb="1">
      <t>ケン</t>
    </rPh>
    <phoneticPr fontId="1"/>
  </si>
  <si>
    <t>ユーズアイテム</t>
    <phoneticPr fontId="1"/>
  </si>
  <si>
    <t>鈍ら刀</t>
  </si>
  <si>
    <t>晴刀天狐</t>
  </si>
  <si>
    <t>DEF+5</t>
  </si>
  <si>
    <t>風刀天狗</t>
  </si>
  <si>
    <t>盲刀蝉丸</t>
  </si>
  <si>
    <t>明刀不動</t>
  </si>
  <si>
    <t>鬼刀夜叉</t>
  </si>
  <si>
    <t>怨刀怪異</t>
  </si>
  <si>
    <t>勇刀獅子心</t>
  </si>
  <si>
    <t>海刀泥眼</t>
  </si>
  <si>
    <t>名刀景清</t>
  </si>
  <si>
    <t>雷刀天神</t>
  </si>
  <si>
    <t>喜刀火男</t>
  </si>
  <si>
    <t>楽刀阿亀</t>
  </si>
  <si>
    <t>DEF+10</t>
  </si>
  <si>
    <t>哀刀老翁</t>
  </si>
  <si>
    <t>怒刀般若</t>
  </si>
  <si>
    <t>宝刀慈童</t>
  </si>
  <si>
    <t>龍刀黒髭</t>
  </si>
  <si>
    <t>激刀真蛇</t>
  </si>
  <si>
    <t>攻撃効果「毒」</t>
  </si>
  <si>
    <t>聖刀蔵王</t>
  </si>
  <si>
    <t>神刀麒麟</t>
  </si>
  <si>
    <t>刀</t>
    <rPh sb="0" eb="1">
      <t>カタナ</t>
    </rPh>
    <phoneticPr fontId="1"/>
  </si>
  <si>
    <t>オンボロダガー</t>
  </si>
  <si>
    <t>フリントダガー</t>
  </si>
  <si>
    <t>ブジオ</t>
  </si>
  <si>
    <t>クリス</t>
  </si>
  <si>
    <t>チラニュム</t>
  </si>
  <si>
    <t>スタラマサクス</t>
  </si>
  <si>
    <t>マンゴーシュ</t>
  </si>
  <si>
    <t>クエスト(王都ケルンテン):酒場のマスター</t>
  </si>
  <si>
    <t>ククリ</t>
  </si>
  <si>
    <t>スチレット</t>
  </si>
  <si>
    <t>デッドリーニードル</t>
  </si>
  <si>
    <t>攻撃効果「即死」</t>
  </si>
  <si>
    <t>バーゼラルド</t>
  </si>
  <si>
    <t>セラミックナイフ</t>
  </si>
  <si>
    <t>チンクエデア</t>
  </si>
  <si>
    <t>攻撃効果「気絶」</t>
  </si>
  <si>
    <t>フレアダガー</t>
  </si>
  <si>
    <t>クオーツダガー</t>
  </si>
  <si>
    <t>カタール</t>
  </si>
  <si>
    <t>バイパーファング</t>
  </si>
  <si>
    <t>カルンウェナン</t>
  </si>
  <si>
    <t>ジャンピヤ</t>
  </si>
  <si>
    <t>ウエッジオブムーン</t>
  </si>
  <si>
    <t>短剣</t>
    <rPh sb="0" eb="2">
      <t>タンケン</t>
    </rPh>
    <phoneticPr fontId="1"/>
  </si>
  <si>
    <t>折れた爪</t>
  </si>
  <si>
    <t>ナチュラルクロー</t>
  </si>
  <si>
    <t>ハニーハント</t>
  </si>
  <si>
    <t>ウルフクロー</t>
  </si>
  <si>
    <t>アイアンクロー</t>
  </si>
  <si>
    <t>パンサークロー</t>
  </si>
  <si>
    <t>タイガークロー</t>
  </si>
  <si>
    <t>ライオンクロー</t>
  </si>
  <si>
    <t>イーグルクロー</t>
  </si>
  <si>
    <t>ベアークロー</t>
  </si>
  <si>
    <t>メテオライトクロー</t>
  </si>
  <si>
    <t>フレアクロー</t>
  </si>
  <si>
    <t>プリズムクロー</t>
  </si>
  <si>
    <t>クレセントクロー</t>
  </si>
  <si>
    <t>ワイルドクロー</t>
  </si>
  <si>
    <t>ドラゴンクロー</t>
  </si>
  <si>
    <t>サーモンキラー</t>
  </si>
  <si>
    <t>イクリプスクロー</t>
  </si>
  <si>
    <t>ハンズオブグローリー</t>
  </si>
  <si>
    <t>神爪ビャッコ</t>
  </si>
  <si>
    <t>HP+20%</t>
  </si>
  <si>
    <t>クロー</t>
  </si>
  <si>
    <t>破れた服</t>
  </si>
  <si>
    <t>エンチャント　体防具破壊</t>
  </si>
  <si>
    <t>パッチレザージャケット</t>
  </si>
  <si>
    <t>ソフトレザージャケット</t>
  </si>
  <si>
    <t>ハードレザージャケット</t>
  </si>
  <si>
    <t>クレストベスト</t>
  </si>
  <si>
    <t>シルバーファージャケット</t>
  </si>
  <si>
    <t>リザードスキンベスト</t>
  </si>
  <si>
    <t>忍装夜行</t>
  </si>
  <si>
    <t>ゴールドファージャケット</t>
  </si>
  <si>
    <t>チップベスト</t>
  </si>
  <si>
    <t>プレーンスキンベスト</t>
  </si>
  <si>
    <t>バードジャケット</t>
  </si>
  <si>
    <t>ミラージュベスト</t>
  </si>
  <si>
    <t>ウェットスキンジャケット</t>
  </si>
  <si>
    <t>火属性防御付加「半減」</t>
  </si>
  <si>
    <t>忍装野伏</t>
  </si>
  <si>
    <t>ソリッドレザージャケット</t>
  </si>
  <si>
    <t>石化無効化</t>
  </si>
  <si>
    <t>獰着豹紋</t>
  </si>
  <si>
    <t>ドラゴンスキンベスト</t>
  </si>
  <si>
    <t>フェニックスフェザージャケット</t>
  </si>
  <si>
    <t>水上神殿宝箱</t>
  </si>
  <si>
    <t>猛胴虎縞</t>
  </si>
  <si>
    <t>状態異常を30%で無効化</t>
  </si>
  <si>
    <t>革鎧</t>
  </si>
  <si>
    <t>でこぼこの鎧</t>
  </si>
  <si>
    <t>ブロンズスケールメイル</t>
  </si>
  <si>
    <t>アイアンスケールメイル</t>
  </si>
  <si>
    <t>カッパーチェインメイル</t>
  </si>
  <si>
    <t>スチールスケールメイル</t>
  </si>
  <si>
    <t>シルバーチェインメイル</t>
  </si>
  <si>
    <t>バンデッドアーマー</t>
  </si>
  <si>
    <t>ゴールドチェインメイル</t>
  </si>
  <si>
    <t>ブロンズプレートメイル</t>
  </si>
  <si>
    <t>アイアンプレートメイル</t>
  </si>
  <si>
    <t>スチールプレートメイル</t>
  </si>
  <si>
    <t>特攻楯無</t>
  </si>
  <si>
    <t>ATK+10%</t>
  </si>
  <si>
    <t>プロミネンスアーマー</t>
  </si>
  <si>
    <t>プリズムスーツ</t>
  </si>
  <si>
    <t>クレセントアーマー</t>
  </si>
  <si>
    <t>メルクリススーツ</t>
  </si>
  <si>
    <t>水属性防御付加「半減」</t>
  </si>
  <si>
    <t>クリスタルスーツ</t>
  </si>
  <si>
    <t>イクリプスアーマー</t>
  </si>
  <si>
    <t>状態異常を50%で無効化</t>
  </si>
  <si>
    <t>邪鱗野槌</t>
  </si>
  <si>
    <t>聖殻水亀</t>
  </si>
  <si>
    <t>ATK+5%　 HP+10%</t>
  </si>
  <si>
    <t>鎧</t>
  </si>
  <si>
    <t>虫食いの衣</t>
  </si>
  <si>
    <t>ケナフチュニック</t>
  </si>
  <si>
    <t>ラミーキトン</t>
  </si>
  <si>
    <t>バークタバ</t>
  </si>
  <si>
    <t>コットンクローク</t>
  </si>
  <si>
    <t>リネンケープ</t>
  </si>
  <si>
    <t>リネントーガ</t>
  </si>
  <si>
    <t>INT+10</t>
  </si>
  <si>
    <t>シルクショール</t>
  </si>
  <si>
    <t>シルクローブ</t>
  </si>
  <si>
    <t>シルクマント</t>
  </si>
  <si>
    <t>水・火属性防御付加「半減」</t>
  </si>
  <si>
    <t>ダウンオーバー</t>
  </si>
  <si>
    <t>ダマスクコート</t>
  </si>
  <si>
    <t>ダマスクガウン</t>
  </si>
  <si>
    <t>獄衣夜叉</t>
  </si>
  <si>
    <t>フィブルケープ</t>
  </si>
  <si>
    <t>MP+20%</t>
  </si>
  <si>
    <t>アラクニサリー</t>
  </si>
  <si>
    <t>ウィザードローブ</t>
  </si>
  <si>
    <t>シャドウマント</t>
  </si>
  <si>
    <t>ビショップガーブ</t>
  </si>
  <si>
    <t>INT+50</t>
  </si>
  <si>
    <t>天衣鳳凰</t>
  </si>
  <si>
    <t>火属性魔法ダメージ+30％</t>
  </si>
  <si>
    <t>衣服</t>
    <rPh sb="0" eb="2">
      <t>イフク</t>
    </rPh>
    <phoneticPr fontId="1"/>
  </si>
  <si>
    <t>よれよれの帽子</t>
  </si>
  <si>
    <t>パッチレザーキャップ</t>
  </si>
  <si>
    <t>ソフトレザーキャップ</t>
  </si>
  <si>
    <t>ハードレザーキャップ</t>
  </si>
  <si>
    <t>クレストマスク</t>
  </si>
  <si>
    <t>シルバーファーフード</t>
  </si>
  <si>
    <t>リザードスキンキャップ</t>
  </si>
  <si>
    <t>暗忍頭巾</t>
  </si>
  <si>
    <t>HIT+10</t>
  </si>
  <si>
    <t>ゴールドファーフード</t>
  </si>
  <si>
    <t>チップマスク</t>
  </si>
  <si>
    <t>プレーンスキンキャップ</t>
  </si>
  <si>
    <t>バードフェザーフード</t>
  </si>
  <si>
    <t>ミラージュキャップ</t>
  </si>
  <si>
    <t>ウェットスキンキャップ</t>
  </si>
  <si>
    <t>忍鉢透波</t>
  </si>
  <si>
    <t>HIT+20</t>
  </si>
  <si>
    <t>ソリッドレザーキャップ</t>
  </si>
  <si>
    <t>ドラゴンスキンキャップ</t>
  </si>
  <si>
    <t>眼帯凰射</t>
  </si>
  <si>
    <t>HIT+40</t>
  </si>
  <si>
    <t>フェニックスフェザーフード</t>
  </si>
  <si>
    <t>=</t>
  </si>
  <si>
    <t>水上神殿</t>
  </si>
  <si>
    <t>INT+10　 AGL+20</t>
  </si>
  <si>
    <t>帽子</t>
    <rPh sb="0" eb="2">
      <t>ボウシ</t>
    </rPh>
    <phoneticPr fontId="1"/>
  </si>
  <si>
    <t>ひしゃげた兜</t>
  </si>
  <si>
    <t>ブロンズスケールギア</t>
  </si>
  <si>
    <t>アイアンスケールギア</t>
  </si>
  <si>
    <t>カッパーチェインヘルム</t>
  </si>
  <si>
    <t>スチールスケールギア</t>
  </si>
  <si>
    <t>シルバーチェインヘルム</t>
  </si>
  <si>
    <t>バンデッドヘッドギア</t>
  </si>
  <si>
    <t>ゴールドチェインヘルム</t>
  </si>
  <si>
    <t>AGL-20</t>
  </si>
  <si>
    <t>ブロンズヘルム</t>
  </si>
  <si>
    <t>アイアンヘルム</t>
  </si>
  <si>
    <t>HIT-20</t>
  </si>
  <si>
    <t>スチールヘルム</t>
  </si>
  <si>
    <t>額冑神風</t>
  </si>
  <si>
    <t>プロミネンスヘルム</t>
  </si>
  <si>
    <t>プリズムヘッドギア</t>
  </si>
  <si>
    <t>クレセントヘルム</t>
  </si>
  <si>
    <t>メルクリスヘッドギア</t>
  </si>
  <si>
    <t>クリスタルヘッドギア</t>
  </si>
  <si>
    <t>イクリプスヘルム</t>
  </si>
  <si>
    <t>全ての属性防御付加「半減」</t>
  </si>
  <si>
    <t>鱗兜蒼竜</t>
  </si>
  <si>
    <t>頭鎧玄武</t>
  </si>
  <si>
    <t>凍結無効化</t>
  </si>
  <si>
    <t>水上都市(玄武)ドロップ</t>
  </si>
  <si>
    <t>兜</t>
  </si>
  <si>
    <t>カペル・エドアルド・シグモント・バルバガン・ドミニカ</t>
  </si>
  <si>
    <t>アーヤ・ヴィーカ・コマチ・トウマ・キリヤ・フリストフォール</t>
  </si>
  <si>
    <t>ルカ・ロカ・ユージン・ミルシェ・ソレンスタム・セラフィマ</t>
  </si>
  <si>
    <t>汚れたサークレット</t>
  </si>
  <si>
    <t>サンドストンサークレット</t>
  </si>
  <si>
    <t>グラナイトサークレット</t>
  </si>
  <si>
    <t>マーブルストーンサークレット</t>
  </si>
  <si>
    <t>コットンハット</t>
  </si>
  <si>
    <t>リネンハット</t>
  </si>
  <si>
    <t>メテオライトサークレット</t>
  </si>
  <si>
    <t>ダウンハット</t>
  </si>
  <si>
    <t>シルクハット</t>
  </si>
  <si>
    <t>ウェブターバン</t>
  </si>
  <si>
    <t>冥土頭帯</t>
  </si>
  <si>
    <t>フレアティアラ</t>
  </si>
  <si>
    <t>ブラッディハット</t>
  </si>
  <si>
    <t>ウィッチハット</t>
  </si>
  <si>
    <t>クオーツティアラ</t>
  </si>
  <si>
    <t>水属性魔法ダメージ+10%</t>
  </si>
  <si>
    <t>プリズムティアラ</t>
  </si>
  <si>
    <t>土属性魔法ダメージ+10%</t>
  </si>
  <si>
    <t>メルクリスクラウン</t>
  </si>
  <si>
    <t>レベロスティアラ</t>
  </si>
  <si>
    <t>カーディナルハット</t>
  </si>
  <si>
    <t>刹那凰翼</t>
  </si>
  <si>
    <t>髪飾り</t>
  </si>
  <si>
    <t>底の抜けた靴</t>
  </si>
  <si>
    <t>パッチレザーブーツ</t>
  </si>
  <si>
    <t>ソフトレザーブーツ</t>
  </si>
  <si>
    <t>ハードレザーブーツ</t>
  </si>
  <si>
    <t>バルサクロッグ</t>
  </si>
  <si>
    <t>ミラニスクロッグ</t>
  </si>
  <si>
    <t>リザードスキンブーツ</t>
  </si>
  <si>
    <t>下忍足袋</t>
  </si>
  <si>
    <t>ハースストーンブーツ</t>
  </si>
  <si>
    <t>ロムロンクロッグ</t>
  </si>
  <si>
    <t>プレーンスキンブーツ</t>
  </si>
  <si>
    <t>バードフェザーシューズ</t>
  </si>
  <si>
    <t>ミラージュブーツ</t>
  </si>
  <si>
    <t>ウェットスキンブーツ</t>
  </si>
  <si>
    <t>ソリッドレザーブーツ</t>
  </si>
  <si>
    <t>ドラゴンスキンブーツ</t>
  </si>
  <si>
    <t>膝甲黒麟</t>
  </si>
  <si>
    <t>土属性防御付加「半減」</t>
  </si>
  <si>
    <t>疾風白虎</t>
  </si>
  <si>
    <t>八艘麒麟</t>
  </si>
  <si>
    <t>フェニックスフェザーシューズ</t>
  </si>
  <si>
    <t>ブーツ</t>
  </si>
  <si>
    <t>錆びついた鉄靴</t>
  </si>
  <si>
    <t>ブロンズスケールグリーブ</t>
  </si>
  <si>
    <t>アイアンスケールグリーブ</t>
  </si>
  <si>
    <t>カッパーチェイングリーブ</t>
  </si>
  <si>
    <t>スチールスケールグリーブ</t>
  </si>
  <si>
    <t>シルバーチェイングリーブ</t>
  </si>
  <si>
    <t>バンデッドグリーブ</t>
  </si>
  <si>
    <t>ゴールドチェイングリーブ</t>
  </si>
  <si>
    <t>ブロンズグリーブ</t>
  </si>
  <si>
    <t>アイアングリーブ</t>
  </si>
  <si>
    <t>スチールグリーブ</t>
  </si>
  <si>
    <t>脚甲玉砕</t>
  </si>
  <si>
    <t>プロミネンスレギンス</t>
  </si>
  <si>
    <t>プリズムグリーブ</t>
  </si>
  <si>
    <t>クレセントレギンス</t>
  </si>
  <si>
    <t>メルクリスグリーブ</t>
  </si>
  <si>
    <t>クリスタルグリーブ</t>
  </si>
  <si>
    <t>イクリプスレギンス</t>
  </si>
  <si>
    <t>ATK・DEF+5%</t>
  </si>
  <si>
    <t>蹄鎧麒麟</t>
  </si>
  <si>
    <t>グリーブ</t>
  </si>
  <si>
    <t>踵の取れたサンダル</t>
  </si>
  <si>
    <t>コルクサンダル</t>
  </si>
  <si>
    <t>ラワンサンダル</t>
  </si>
  <si>
    <t>バルササンダル</t>
  </si>
  <si>
    <t>ミラニスサンダル</t>
  </si>
  <si>
    <t>フォックスパンプス</t>
  </si>
  <si>
    <t>ウルフパンプス</t>
  </si>
  <si>
    <t>ロムロンサンダル</t>
  </si>
  <si>
    <t>ウィステリアサンダル</t>
  </si>
  <si>
    <t>スパイダーサンダル</t>
  </si>
  <si>
    <t>シルクパンプス</t>
  </si>
  <si>
    <t>ユーペルサンダル</t>
  </si>
  <si>
    <t>ダマスクミュール</t>
  </si>
  <si>
    <t>スカーレットパンプス</t>
  </si>
  <si>
    <t>一定時間毎にMP・HP1%回復</t>
  </si>
  <si>
    <t>脛阿修羅</t>
  </si>
  <si>
    <t>メイジサンダル</t>
  </si>
  <si>
    <t>レベロスサンダル</t>
  </si>
  <si>
    <t>INT+20</t>
  </si>
  <si>
    <t>ブラックパンプス</t>
  </si>
  <si>
    <t>クレリックミュール</t>
  </si>
  <si>
    <t>千里玄武</t>
  </si>
  <si>
    <t>AGL-20　 INT+30</t>
  </si>
  <si>
    <t>サンダル</t>
  </si>
  <si>
    <t>花の指輪</t>
  </si>
  <si>
    <t>サンドストーンリング</t>
  </si>
  <si>
    <t>ブロンズリング</t>
  </si>
  <si>
    <t>アイアンリング</t>
  </si>
  <si>
    <t>カッパーリング</t>
  </si>
  <si>
    <t>シルバーリング</t>
  </si>
  <si>
    <t>ゴールドリング</t>
  </si>
  <si>
    <t>メルクリスリング</t>
  </si>
  <si>
    <t>ロムロンリング</t>
  </si>
  <si>
    <t>サラマンダーリング</t>
  </si>
  <si>
    <t>セラミカリング</t>
  </si>
  <si>
    <t>プリズムリング</t>
  </si>
  <si>
    <t>アラクニリング</t>
  </si>
  <si>
    <t>ルナタイトリング</t>
  </si>
  <si>
    <t>クルスタルリング</t>
  </si>
  <si>
    <t>命の指輪</t>
  </si>
  <si>
    <t>心の指輪</t>
  </si>
  <si>
    <t>カサンドラリング</t>
  </si>
  <si>
    <t>クエスト(ハルギータ皇城):指輪探し</t>
  </si>
  <si>
    <t>アマリスタリング</t>
  </si>
  <si>
    <t>朱雀王珠</t>
  </si>
  <si>
    <t>青龍輝眼</t>
  </si>
  <si>
    <t>ATK+200　 INT+20</t>
  </si>
  <si>
    <t>グスタフ専用</t>
  </si>
  <si>
    <t>花の首飾り</t>
  </si>
  <si>
    <t>コルクペンダント</t>
  </si>
  <si>
    <t>ラワンペンダント</t>
  </si>
  <si>
    <t>睡眠無効化</t>
  </si>
  <si>
    <t>グラナイトネックレス</t>
  </si>
  <si>
    <t>バルサペンダント</t>
  </si>
  <si>
    <t>混乱無効化</t>
  </si>
  <si>
    <t>エボニーペンダント</t>
  </si>
  <si>
    <t>麻痺無効化</t>
  </si>
  <si>
    <t>マーブルストーンネックレス</t>
  </si>
  <si>
    <t>ミラニスペンダント</t>
  </si>
  <si>
    <t>気絶無効化</t>
  </si>
  <si>
    <t>スネークペンダント</t>
  </si>
  <si>
    <t>毒無効化</t>
  </si>
  <si>
    <t>メテオライトネックレス</t>
  </si>
  <si>
    <t>ウィステリアペンダント</t>
  </si>
  <si>
    <t>沈黙無効化</t>
  </si>
  <si>
    <t>フレアネックレス</t>
  </si>
  <si>
    <t>ユーペルペンダント</t>
  </si>
  <si>
    <t>魅了無効化</t>
  </si>
  <si>
    <t>レベロスペンダント</t>
  </si>
  <si>
    <t>呪い無効化</t>
  </si>
  <si>
    <t>クオーツネックレス</t>
  </si>
  <si>
    <t>ハースストーンネックレス</t>
  </si>
  <si>
    <t>即死無効化</t>
  </si>
  <si>
    <t>太陽の首飾り</t>
  </si>
  <si>
    <t>月の首飾り</t>
  </si>
  <si>
    <t>玄武守羅</t>
  </si>
  <si>
    <t>状態異常を無効化</t>
  </si>
  <si>
    <t>青龍鱗紐</t>
  </si>
  <si>
    <t>全ての属性防御不可「半減」</t>
  </si>
  <si>
    <t>フェルトバングル</t>
  </si>
  <si>
    <t>シープバングル</t>
  </si>
  <si>
    <t>リザードバングル</t>
  </si>
  <si>
    <t>バッファローバングル</t>
  </si>
  <si>
    <t>ウルフバングル</t>
  </si>
  <si>
    <t>DEF+10%</t>
  </si>
  <si>
    <t>アイアンバングル</t>
  </si>
  <si>
    <t>カッパーブレス</t>
  </si>
  <si>
    <t>玄武命輪</t>
  </si>
  <si>
    <t>FirstPartyと同等の経験値入手</t>
  </si>
  <si>
    <t>サテンバングル</t>
  </si>
  <si>
    <t>クィルトバングル</t>
  </si>
  <si>
    <t>シルバーブレス</t>
  </si>
  <si>
    <t>ゴールドブレス</t>
  </si>
  <si>
    <t>メルクリスブレス</t>
  </si>
  <si>
    <t>ラメバングル</t>
  </si>
  <si>
    <t>グラットンバングル</t>
  </si>
  <si>
    <t>フィブルバングル</t>
  </si>
  <si>
    <t>INT+5%</t>
  </si>
  <si>
    <t>ハゴロモバングル</t>
  </si>
  <si>
    <t>ジャイアントバングル</t>
  </si>
  <si>
    <t>ドラゴンバングル</t>
  </si>
  <si>
    <t>白虎秘綱</t>
  </si>
  <si>
    <t>HP・MP+20%</t>
  </si>
  <si>
    <t>グスタフ専用?</t>
  </si>
  <si>
    <t>指輪</t>
    <rPh sb="0" eb="2">
      <t>ユビワ</t>
    </rPh>
    <phoneticPr fontId="1"/>
  </si>
  <si>
    <t>ジャンクワン</t>
  </si>
  <si>
    <t>修験者の心</t>
  </si>
  <si>
    <t>経験値入手不可</t>
  </si>
  <si>
    <t>トライエンブレム</t>
  </si>
  <si>
    <t>フォーリーフ</t>
  </si>
  <si>
    <t>ラビットフット</t>
  </si>
  <si>
    <t>イーグルアイ</t>
  </si>
  <si>
    <t>フォックステイル</t>
  </si>
  <si>
    <t>スマイルチャーム</t>
  </si>
  <si>
    <t>ホースフーフ</t>
  </si>
  <si>
    <t>AP回復量が2倍</t>
  </si>
  <si>
    <t>ヴィクティムドール</t>
  </si>
  <si>
    <t>ガッツが必ず発動する(発動時に壊れる)</t>
  </si>
  <si>
    <t>ハーベストコイン</t>
  </si>
  <si>
    <t>取得金額+10%</t>
  </si>
  <si>
    <t>ラーニングコイン</t>
  </si>
  <si>
    <t>マジックブースト</t>
  </si>
  <si>
    <t>マジックアリア</t>
  </si>
  <si>
    <t>ニュームーンレイジ</t>
  </si>
  <si>
    <t>クリムゾンムーン</t>
  </si>
  <si>
    <t>月印の氾濫</t>
  </si>
  <si>
    <t>ムーンドロップ</t>
  </si>
  <si>
    <t>月印の加護</t>
  </si>
  <si>
    <t>エタニティローズ</t>
  </si>
  <si>
    <t>イセリアクイーン ドロップ</t>
  </si>
  <si>
    <t>キングオブキングス</t>
  </si>
  <si>
    <t>ヴィーカを除く女性専用</t>
  </si>
  <si>
    <t>動物とおしゃべり</t>
  </si>
  <si>
    <t>動物のお友達</t>
  </si>
  <si>
    <t>動物の秘密</t>
  </si>
  <si>
    <t>動物の気持ち</t>
  </si>
  <si>
    <t>動物の生態</t>
  </si>
  <si>
    <t>占星術入門</t>
  </si>
  <si>
    <t>占星術指南書</t>
  </si>
  <si>
    <t>占星術解体新書</t>
  </si>
  <si>
    <t>占星術の神秘</t>
  </si>
  <si>
    <t>占星術の秘術</t>
  </si>
  <si>
    <t>羽ペン</t>
  </si>
  <si>
    <t>文豪の羽ペン</t>
  </si>
  <si>
    <t>書記官の羽ペン</t>
  </si>
  <si>
    <t>音楽家の羽ペン</t>
  </si>
  <si>
    <t>天才の羽ペン</t>
  </si>
  <si>
    <t>パピルス紙</t>
  </si>
  <si>
    <t>パルプ紙</t>
  </si>
  <si>
    <t>五線紙</t>
  </si>
  <si>
    <t>羊皮紙</t>
  </si>
  <si>
    <t>和紙</t>
  </si>
  <si>
    <t>クラブオブクローバー</t>
  </si>
  <si>
    <t>グレイルオブハート</t>
  </si>
  <si>
    <t>コインオブダイヤ</t>
  </si>
  <si>
    <t>ソードオブスペード</t>
  </si>
  <si>
    <t>クィーンオブクィーン</t>
  </si>
  <si>
    <t>入手方法</t>
  </si>
  <si>
    <t>動物の肉</t>
  </si>
  <si>
    <t>野兎の肉</t>
  </si>
  <si>
    <t>野狐の肉</t>
  </si>
  <si>
    <t>鶏肉</t>
  </si>
  <si>
    <t>地鶏肉</t>
  </si>
  <si>
    <t>牛肉</t>
  </si>
  <si>
    <t>原始肉</t>
  </si>
  <si>
    <t>竜の肉</t>
  </si>
  <si>
    <t>魚のヒレ</t>
  </si>
  <si>
    <t>魚の切り身</t>
  </si>
  <si>
    <t>鬼魚の切り身</t>
  </si>
  <si>
    <t>サーモンの切り身</t>
  </si>
  <si>
    <t>蟹の爪</t>
  </si>
  <si>
    <t>蟹肉</t>
  </si>
  <si>
    <t>レアサーモンの切り身</t>
  </si>
  <si>
    <t>コバスナレタス</t>
  </si>
  <si>
    <t>オラデアキャロット</t>
  </si>
  <si>
    <t>モンタナポテト</t>
  </si>
  <si>
    <t>グラードオニオン</t>
  </si>
  <si>
    <t>ショプロンピーマン</t>
  </si>
  <si>
    <t>ビエリアマッシュルーム</t>
  </si>
  <si>
    <t>リンツトマト</t>
  </si>
  <si>
    <t>ライナーガーリック</t>
  </si>
  <si>
    <t>レッドベリィ</t>
  </si>
  <si>
    <t>ブルーベリィ</t>
  </si>
  <si>
    <t>イエローベリィ</t>
  </si>
  <si>
    <t>グリーンベリィ</t>
  </si>
  <si>
    <t>ブラックベリィ</t>
  </si>
  <si>
    <t>ホワイトベリィ</t>
  </si>
  <si>
    <t>シルバーベリィ</t>
  </si>
  <si>
    <t>ゴールドベリィ</t>
  </si>
  <si>
    <t>フェイエールレモン</t>
  </si>
  <si>
    <t>ブルガスアップル</t>
  </si>
  <si>
    <t>ハルギータイチゴ</t>
  </si>
  <si>
    <t>ケルンテンメロン</t>
  </si>
  <si>
    <t>カサンドラフルーツ</t>
  </si>
  <si>
    <t>蜂蜜</t>
  </si>
  <si>
    <t>ウッドシロップ</t>
  </si>
  <si>
    <t>ロイヤルゼリー</t>
  </si>
  <si>
    <t>オラデアバター</t>
  </si>
  <si>
    <t>ザラの岩塩</t>
  </si>
  <si>
    <t>ハルギータ味噌</t>
  </si>
  <si>
    <t>ベリィオイル</t>
  </si>
  <si>
    <t>ホワイトペッパー</t>
  </si>
  <si>
    <t>カレーパウダー</t>
  </si>
  <si>
    <t>ガラクタ</t>
  </si>
  <si>
    <t>金属片</t>
  </si>
  <si>
    <t>石像の破片</t>
  </si>
  <si>
    <t>サンドストーン</t>
  </si>
  <si>
    <t>グラナイト</t>
  </si>
  <si>
    <t>マーブルストーン</t>
  </si>
  <si>
    <t>セラミック</t>
  </si>
  <si>
    <t>メテオライト</t>
  </si>
  <si>
    <t>ハースストーン</t>
  </si>
  <si>
    <t>ルナタイト</t>
  </si>
  <si>
    <t>クオーツ</t>
  </si>
  <si>
    <t>アマリスタ</t>
  </si>
  <si>
    <t>ブロンズ鋼</t>
  </si>
  <si>
    <t>アイアン鋼</t>
  </si>
  <si>
    <t>カッパー鋼</t>
  </si>
  <si>
    <t>スチール鋼</t>
  </si>
  <si>
    <t>シルバー鋼</t>
  </si>
  <si>
    <t>チタン鋼</t>
  </si>
  <si>
    <t>ゴールド鋼</t>
  </si>
  <si>
    <t>フレア鋼</t>
  </si>
  <si>
    <t>プリズム鋼</t>
  </si>
  <si>
    <t>メルクリス鋼</t>
  </si>
  <si>
    <t>クリスタル鋼</t>
  </si>
  <si>
    <t>アトランティス鋼</t>
  </si>
  <si>
    <t>コルク泡材</t>
  </si>
  <si>
    <t>ラワン浮材</t>
  </si>
  <si>
    <t>バルサ軽材</t>
  </si>
  <si>
    <t>エボニー硬材</t>
  </si>
  <si>
    <t>ミラニス輝材</t>
  </si>
  <si>
    <t>ロムロン弾材</t>
  </si>
  <si>
    <t>ウィステリア軟材</t>
  </si>
  <si>
    <t>ユーペル魔材</t>
  </si>
  <si>
    <t>レベロス神材</t>
  </si>
  <si>
    <t>ラビットの端革</t>
  </si>
  <si>
    <t>シープの薄革</t>
  </si>
  <si>
    <t>リザードの鱗皮</t>
  </si>
  <si>
    <t>バッファローの厚革</t>
  </si>
  <si>
    <t>フォックスの銀毛</t>
  </si>
  <si>
    <t>ウルフの金毛</t>
  </si>
  <si>
    <t>カメレオンの迷革</t>
  </si>
  <si>
    <t>ガルーダの皮膜</t>
  </si>
  <si>
    <t>サラマンダーの粘皮</t>
  </si>
  <si>
    <t>グラットンの甲革</t>
  </si>
  <si>
    <t>ドラゴンの霊皮</t>
  </si>
  <si>
    <t>ケナフ草紙布</t>
  </si>
  <si>
    <t>ラミー粗織布</t>
  </si>
  <si>
    <t>コットン絨毯布</t>
  </si>
  <si>
    <t>バーク樹皮布</t>
  </si>
  <si>
    <t>リネン平織布</t>
  </si>
  <si>
    <t>シルク朱子織</t>
  </si>
  <si>
    <t>ダマスク金襴織</t>
  </si>
  <si>
    <t>ダウン芯布織</t>
  </si>
  <si>
    <t>フィブル血糊布</t>
  </si>
  <si>
    <t>アラクニ魔網布</t>
  </si>
  <si>
    <t>カサン漆黒布</t>
  </si>
  <si>
    <t>メディカルハーブ</t>
  </si>
  <si>
    <t>アンチドーテハーブ</t>
  </si>
  <si>
    <t>フレッシュハーブ</t>
  </si>
  <si>
    <t>アレイズハーブ</t>
  </si>
  <si>
    <t>フルーツハーブ</t>
  </si>
  <si>
    <t>幻惑キノコ</t>
  </si>
  <si>
    <t>ハルギータ米</t>
  </si>
  <si>
    <t>フェイエール小麦</t>
  </si>
  <si>
    <t>月桂樹</t>
  </si>
  <si>
    <t>薄い羽</t>
  </si>
  <si>
    <t>硬い皮</t>
  </si>
  <si>
    <t>触角</t>
  </si>
  <si>
    <t>魔物の爪</t>
  </si>
  <si>
    <t>蝙蝠の翼</t>
  </si>
  <si>
    <t>サボテンの針</t>
  </si>
  <si>
    <t>植物のツタ</t>
  </si>
  <si>
    <t>毒針</t>
  </si>
  <si>
    <t>蜂の巣</t>
  </si>
  <si>
    <t>蛇の抜け殻</t>
  </si>
  <si>
    <t>虫の牙</t>
  </si>
  <si>
    <t>動物の牙</t>
  </si>
  <si>
    <t>トカゲの鱗</t>
  </si>
  <si>
    <t>鳥の卵</t>
  </si>
  <si>
    <t>鳥の瞳</t>
  </si>
  <si>
    <t>魔物の骨</t>
  </si>
  <si>
    <t>トカゲの牙</t>
  </si>
  <si>
    <t>蟹の甲羅</t>
  </si>
  <si>
    <t>キングエッグ</t>
  </si>
  <si>
    <t>トカゲの瞳</t>
  </si>
  <si>
    <t>群蜘蛛の殻</t>
  </si>
  <si>
    <t>竜の鱗</t>
  </si>
  <si>
    <t>大目玉</t>
  </si>
  <si>
    <t>竜の牙</t>
  </si>
  <si>
    <t>熊の手</t>
  </si>
  <si>
    <t>竜の瞳</t>
  </si>
  <si>
    <t>鷲の紋章入り金貨</t>
  </si>
  <si>
    <t>グラード監獄</t>
  </si>
  <si>
    <t>監獄の鍵</t>
  </si>
  <si>
    <t>青龍のアマリスタ</t>
  </si>
  <si>
    <t>竜骨の祠</t>
  </si>
  <si>
    <t>青龍のフルート</t>
  </si>
  <si>
    <t>手紙</t>
  </si>
  <si>
    <t>モンタナ村</t>
  </si>
  <si>
    <t>ロクロ</t>
  </si>
  <si>
    <t>鉄の腕輪</t>
  </si>
  <si>
    <t>低品質の土</t>
  </si>
  <si>
    <t>軟らかい土</t>
  </si>
  <si>
    <t>黄土色の土</t>
  </si>
  <si>
    <t>青骨の祠</t>
  </si>
  <si>
    <t>牢獄の鍵</t>
  </si>
  <si>
    <t>プレヴェン城</t>
  </si>
  <si>
    <t>古びた指輪</t>
  </si>
  <si>
    <t>処方箋</t>
  </si>
  <si>
    <t>ハーピーのキモ</t>
  </si>
  <si>
    <t>ルセ平原</t>
  </si>
  <si>
    <t>コシナオール薬</t>
  </si>
  <si>
    <t>王都ブルガス</t>
  </si>
  <si>
    <t>特製乾し肉</t>
  </si>
  <si>
    <t>ギオルの毛皮</t>
  </si>
  <si>
    <t>骨で作られた櫛</t>
  </si>
  <si>
    <t>ショプロン村</t>
  </si>
  <si>
    <t>薪</t>
  </si>
  <si>
    <t>オラデア砂丘</t>
  </si>
  <si>
    <t>フェイエールブラッド</t>
  </si>
  <si>
    <t>混沌の宝珠</t>
  </si>
  <si>
    <t>ヴェスプレームの塔</t>
  </si>
  <si>
    <t>秩序の宝珠</t>
  </si>
  <si>
    <t>忍耐の宝珠</t>
  </si>
  <si>
    <t>再生の宝珠の欠片</t>
  </si>
  <si>
    <t>再生の宝珠</t>
  </si>
  <si>
    <t>シグムントのペンダント</t>
  </si>
  <si>
    <t>ボロボロの弓</t>
  </si>
  <si>
    <t>オラデア山岳地帯</t>
  </si>
  <si>
    <t>おもちゃの剣</t>
  </si>
  <si>
    <t>ザラクレスト</t>
  </si>
  <si>
    <t>港町ザラ</t>
  </si>
  <si>
    <t>ブルガノXO</t>
  </si>
  <si>
    <t>特製カクテルレシピ</t>
  </si>
  <si>
    <t>秘伝の痛み止め</t>
  </si>
  <si>
    <t>かみさまの石</t>
  </si>
  <si>
    <t>木箱</t>
  </si>
  <si>
    <t>入れ歯</t>
  </si>
  <si>
    <t>木切れ</t>
  </si>
  <si>
    <t>変な色の袋</t>
  </si>
  <si>
    <t>尻尾</t>
  </si>
  <si>
    <t>人形</t>
  </si>
  <si>
    <t>ノート</t>
  </si>
  <si>
    <t>花束</t>
  </si>
  <si>
    <t>花瓶</t>
  </si>
  <si>
    <t>ボロ布</t>
  </si>
  <si>
    <t>壊れた眼鏡</t>
  </si>
  <si>
    <t>疵のついたペンダント</t>
  </si>
  <si>
    <t>紋章入りの指輪</t>
  </si>
  <si>
    <t>ハルギータ皇城</t>
  </si>
  <si>
    <t>麒麟の太刀(模造刀)</t>
  </si>
  <si>
    <t>IC (エドアルド)</t>
  </si>
  <si>
    <t>贈り物の指輪</t>
  </si>
  <si>
    <t>協奏曲のフレーズ</t>
  </si>
  <si>
    <t>練習曲のフレーズ</t>
  </si>
  <si>
    <t>オラデア砂丘（シナリオ）</t>
  </si>
  <si>
    <t>前奏曲のフレーズ</t>
  </si>
  <si>
    <t>首都フェイエール（シナリオ）</t>
  </si>
  <si>
    <t>幻想曲のフレーズ</t>
  </si>
  <si>
    <t>奏鳴曲のフレーズ</t>
  </si>
  <si>
    <t>序曲のフレーズ</t>
  </si>
  <si>
    <t>組曲のフレーズ</t>
  </si>
  <si>
    <t>夜想曲のフレーズ</t>
  </si>
  <si>
    <t>狂想曲のフレーズ</t>
  </si>
  <si>
    <t>遁走曲のフレーズ</t>
  </si>
  <si>
    <t>交響曲のフレーズ</t>
  </si>
  <si>
    <t>貴重品</t>
    <rPh sb="0" eb="3">
      <t>キチョウヒン</t>
    </rPh>
    <phoneticPr fontId="1"/>
  </si>
  <si>
    <t>素材</t>
    <rPh sb="0" eb="2">
      <t>ソザイ</t>
    </rPh>
    <phoneticPr fontId="1"/>
  </si>
  <si>
    <t>名称</t>
  </si>
  <si>
    <t xml:space="preserve">ATK </t>
  </si>
  <si>
    <t xml:space="preserve">HIT </t>
  </si>
  <si>
    <t xml:space="preserve">DEF </t>
  </si>
  <si>
    <t xml:space="preserve">AGL </t>
  </si>
  <si>
    <t xml:space="preserve">INT </t>
  </si>
  <si>
    <t>特殊効果</t>
  </si>
  <si>
    <t>種類</t>
    <rPh sb="0" eb="2">
      <t>シュルイ</t>
    </rPh>
    <phoneticPr fontId="1"/>
  </si>
  <si>
    <t>装備者</t>
    <rPh sb="0" eb="2">
      <t>ソウビ</t>
    </rPh>
    <rPh sb="2" eb="3">
      <t>シャ</t>
    </rPh>
    <phoneticPr fontId="1"/>
  </si>
  <si>
    <t>売値</t>
    <rPh sb="0" eb="2">
      <t>ウリネ</t>
    </rPh>
    <phoneticPr fontId="1"/>
  </si>
  <si>
    <t>【落】 蜂系モンスター</t>
  </si>
  <si>
    <t>【落】 セラフィックゲート　（グラード監獄）　スパイダー・ラルヴァ</t>
  </si>
  <si>
    <t>【落】 ハーピー系モンスター</t>
  </si>
  <si>
    <t>【落】 蝙蝠系モンスター</t>
  </si>
  <si>
    <t>【落】 サボテン系モンスター</t>
  </si>
  <si>
    <t>【落】 蛇系モンスター</t>
  </si>
  <si>
    <t>【落】 サソリ系モンスター</t>
  </si>
  <si>
    <t>【落】 ウルフ系モンスター</t>
  </si>
  <si>
    <t>【落】 リザード系モンスター</t>
  </si>
  <si>
    <t>【落】 ビーク系モンスター</t>
  </si>
  <si>
    <t>【落】 ボーン系モンスター</t>
  </si>
  <si>
    <t>【落】 トカゲ系モンスター</t>
  </si>
  <si>
    <t>【落】 蟹系モンスター</t>
  </si>
  <si>
    <t>【落】 セラフィックゲート　（オラデア砂丘）　ファウンテン・ビーク</t>
  </si>
  <si>
    <t>【落】 セラフィックゲート　（グラード監獄）　タイガー・キャリー・スパイダー</t>
  </si>
  <si>
    <t>【落】 オラデア砂丘　ケツアルコアトル[奇襲で確認]</t>
  </si>
  <si>
    <t>【落】 セラフィックゲート　（竜骨の祠）　インフェルノ・グラットン</t>
  </si>
  <si>
    <t>【落】 セラフィックゲート　（ルセ平原）　ソードテイル・ヴァイパー</t>
  </si>
  <si>
    <t>【落】 セラフィックゲート　（モンタナ村）　ウェンディゴ・セラベヒール</t>
  </si>
  <si>
    <t>【落】 セラフィックゲート　（コバスナ大森林）　ラーヴァ・グラットン</t>
  </si>
  <si>
    <t>お得意様チケットA</t>
    <rPh sb="1" eb="3">
      <t>トクイ</t>
    </rPh>
    <rPh sb="3" eb="4">
      <t>サマ</t>
    </rPh>
    <phoneticPr fontId="1"/>
  </si>
  <si>
    <t>お得意様チケットB</t>
    <rPh sb="1" eb="3">
      <t>トクイ</t>
    </rPh>
    <rPh sb="3" eb="4">
      <t>サマ</t>
    </rPh>
    <phoneticPr fontId="1"/>
  </si>
  <si>
    <t>入手</t>
    <rPh sb="0" eb="2">
      <t>ニュウシュ</t>
    </rPh>
    <phoneticPr fontId="1"/>
  </si>
  <si>
    <t>?</t>
  </si>
  <si>
    <t>極</t>
  </si>
  <si>
    <t>セ</t>
  </si>
  <si>
    <t xml:space="preserve">エ </t>
  </si>
  <si>
    <t xml:space="preserve">ユ </t>
  </si>
  <si>
    <t xml:space="preserve">フ </t>
  </si>
  <si>
    <t>シ</t>
  </si>
  <si>
    <t>アタケルテ</t>
  </si>
  <si>
    <t>プリーチングスタップ</t>
  </si>
  <si>
    <t>ピルグリムスタッフ</t>
  </si>
  <si>
    <t>メテオストライク</t>
  </si>
  <si>
    <t>ケーシュケイオン</t>
  </si>
  <si>
    <t>鷲</t>
  </si>
  <si>
    <t>シェマンド</t>
  </si>
  <si>
    <t>タラブカ</t>
  </si>
  <si>
    <t>バーヤ</t>
  </si>
  <si>
    <t>バナナドラム</t>
  </si>
  <si>
    <t>ファイアビート</t>
  </si>
  <si>
    <t>バトルアクス</t>
  </si>
  <si>
    <t>ハルバード</t>
  </si>
  <si>
    <t>プジオ</t>
  </si>
  <si>
    <t>スクラマサクス</t>
  </si>
  <si>
    <t>ハンズオブローリー</t>
  </si>
  <si>
    <t>必要素材2</t>
  </si>
  <si>
    <t>必要素材3</t>
  </si>
  <si>
    <t>サンドストーンサークレット</t>
  </si>
  <si>
    <t>ユーベルサンダル</t>
  </si>
  <si>
    <t>クリスタルリング</t>
  </si>
  <si>
    <t>ハーペストコイン</t>
  </si>
  <si>
    <t>○</t>
  </si>
  <si>
    <t xml:space="preserve">ミ </t>
  </si>
  <si>
    <t xml:space="preserve">キ </t>
  </si>
  <si>
    <t xml:space="preserve">セ </t>
  </si>
  <si>
    <t>サーバントオブジャック</t>
  </si>
  <si>
    <t>ル</t>
  </si>
  <si>
    <t>ソ</t>
  </si>
  <si>
    <t>ヴォルスンク叙事詩</t>
  </si>
  <si>
    <t>幻想曲のスコア</t>
  </si>
  <si>
    <t xml:space="preserve">ア </t>
  </si>
  <si>
    <t xml:space="preserve">ロ </t>
  </si>
  <si>
    <t>ド</t>
  </si>
  <si>
    <t>フレッシュハーブティー</t>
  </si>
  <si>
    <t>スライムプティング</t>
  </si>
  <si>
    <t>ウェデングスペシャル</t>
  </si>
  <si>
    <t>最高級パンの耳</t>
  </si>
  <si>
    <t>宮廷肉煮込み鍋</t>
  </si>
  <si>
    <t>必要素材1</t>
  </si>
  <si>
    <t>ハゴロモ聖光織</t>
  </si>
  <si>
    <t>装爪蒼龍</t>
  </si>
  <si>
    <t>数</t>
    <rPh sb="0" eb="1">
      <t>カズ</t>
    </rPh>
    <phoneticPr fontId="1"/>
  </si>
  <si>
    <t>数2</t>
    <rPh sb="0" eb="2">
      <t>カズ2</t>
    </rPh>
    <phoneticPr fontId="1"/>
  </si>
  <si>
    <t>数3</t>
    <rPh sb="0" eb="2">
      <t>カズ3</t>
    </rPh>
    <phoneticPr fontId="1"/>
  </si>
  <si>
    <t>アイテム</t>
    <phoneticPr fontId="1"/>
  </si>
  <si>
    <t>入手方法</t>
    <rPh sb="0" eb="2">
      <t>ニュウシュ</t>
    </rPh>
    <rPh sb="2" eb="4">
      <t>ホウホウ</t>
    </rPh>
    <phoneticPr fontId="1"/>
  </si>
  <si>
    <t>IC</t>
    <phoneticPr fontId="1"/>
  </si>
  <si>
    <t>素材1</t>
    <rPh sb="0" eb="2">
      <t>ソザイ</t>
    </rPh>
    <phoneticPr fontId="1"/>
  </si>
  <si>
    <t>数1</t>
    <rPh sb="0" eb="1">
      <t>カズ</t>
    </rPh>
    <phoneticPr fontId="1"/>
  </si>
  <si>
    <t>素材2</t>
    <rPh sb="0" eb="2">
      <t>ソザイ2</t>
    </rPh>
    <phoneticPr fontId="1"/>
  </si>
  <si>
    <t>数2</t>
    <rPh sb="0" eb="1">
      <t>カズ3</t>
    </rPh>
    <phoneticPr fontId="1"/>
  </si>
  <si>
    <t>素材3</t>
    <rPh sb="0" eb="2">
      <t>ソザイ3</t>
    </rPh>
    <phoneticPr fontId="1"/>
  </si>
  <si>
    <t>数3</t>
    <rPh sb="0" eb="1">
      <t>カズ4</t>
    </rPh>
    <phoneticPr fontId="1"/>
  </si>
  <si>
    <t>アイテムコンプリート率</t>
    <rPh sb="10" eb="11">
      <t>リツ</t>
    </rPh>
    <phoneticPr fontId="1"/>
  </si>
  <si>
    <t>特殊</t>
    <rPh sb="0" eb="2">
      <t>トクシュ</t>
    </rPh>
    <phoneticPr fontId="1"/>
  </si>
  <si>
    <t>極</t>
    <rPh sb="0" eb="1">
      <t>キワ</t>
    </rPh>
    <phoneticPr fontId="1"/>
  </si>
  <si>
    <t>【落】セラフィックゲート（グラード監獄）　スパイダー・ラルヴァ</t>
  </si>
  <si>
    <t>【店売】モンタナ村</t>
  </si>
  <si>
    <t>【店売】ハルギータ皇城</t>
  </si>
  <si>
    <t>【店売】王都ケルンテン</t>
  </si>
  <si>
    <t>【店売】フェイエール</t>
  </si>
  <si>
    <t>【店売】首都フェイエール(終盤)</t>
  </si>
  <si>
    <t>【店売】港の町ザラ(終盤)</t>
  </si>
  <si>
    <t>【店売】王都ケルンテン(終盤)、首都フェイエール(終盤)</t>
  </si>
  <si>
    <t>【店売】王都ブルガス(終盤)</t>
  </si>
  <si>
    <t>【店売】ハルギータ皇城(終盤)</t>
  </si>
  <si>
    <t>【店売】王都ブルガス</t>
  </si>
  <si>
    <t>【店売】首都フェイエール</t>
  </si>
  <si>
    <t>【店売】港町ザラ</t>
  </si>
  <si>
    <t>【店売】港町ザラ(終盤)</t>
  </si>
  <si>
    <t>【店売】首都フェイエール、王都ケルンテン(終盤)</t>
  </si>
  <si>
    <t>【店売】港の町ザラ(終盤)、首都フェイエール(終盤)</t>
  </si>
  <si>
    <t>【店売】王都ケルンテン(終盤)</t>
  </si>
  <si>
    <t>【店売】都の町ザラ(終盤)</t>
  </si>
  <si>
    <t>【店売】ハルギータ皇城(終盤)、首都フェイエール</t>
  </si>
  <si>
    <t>【店売】港の町ザラ、首都フェイエール</t>
  </si>
  <si>
    <t>【店売】首都フェイエール(終盤)、港町ザラ(終盤)</t>
  </si>
  <si>
    <t>【店売】王都ブルガス(終盤)、王都ケルンテン(終盤)</t>
  </si>
  <si>
    <t>【店売】王都ケルンテン(終盤)、ハルギータ皇城(終盤)</t>
  </si>
  <si>
    <t>【店売】首都フェイエール、港町ザラ</t>
  </si>
  <si>
    <t>【店売】港町ザラ（終盤）</t>
  </si>
  <si>
    <t>【店売】首都フェイエール（終盤）</t>
  </si>
  <si>
    <t>【店売】王都ブルガス（終盤）</t>
  </si>
  <si>
    <t>【店売】王都ケルンテン（終盤）</t>
  </si>
  <si>
    <t>【店売】ハルギータ皇城（終盤）</t>
  </si>
  <si>
    <t>【店売】王都ケルンテン(終盤)、王都ブルガス(終盤)</t>
  </si>
  <si>
    <t>【店売】首都フェイエール、ハルギータ皇城</t>
  </si>
  <si>
    <t>【店売】港の町ザラ(終盤)、ハルギータ皇城(終盤)</t>
  </si>
  <si>
    <t>【店売】首都フェイエール(終盤)、ハルギータ皇城(終盤)</t>
  </si>
  <si>
    <t>【店売】港の町ザラ、王都ケルンテン</t>
  </si>
  <si>
    <t>【店売】お得様特別チケット</t>
  </si>
  <si>
    <t>【店売】モンタナ</t>
  </si>
  <si>
    <t>【店売】ハルギータ(終盤)</t>
  </si>
  <si>
    <t>【店売】お得意様特別チケット</t>
  </si>
  <si>
    <t>【宝箱】プレヴェン城1F、お得意様特別チケット</t>
  </si>
  <si>
    <t>【落】シール・アーチャー(終盤でもグラード森林で入手可)</t>
  </si>
  <si>
    <t>【落】セラフィックゲート ギーグス系</t>
  </si>
  <si>
    <t>【落】ショプロン村での戦い(1回目)のオーガ</t>
  </si>
  <si>
    <t>【落】シール・ジェイラー、ヴィクティムドール破壊</t>
  </si>
  <si>
    <t>【貰】ブルガス城クエスト、お得意様特別チケット</t>
  </si>
  <si>
    <t>【宝箱】セラフィックゲート(ハルギータ皇城)</t>
  </si>
  <si>
    <t>【宝箱】水上神殿</t>
  </si>
  <si>
    <t>【宝箱】セラフィックゲート(港の町ザラ)</t>
  </si>
  <si>
    <t>【落】セラフィックゲート（ハルギータ皇城）華王国兵士男性</t>
    <rPh sb="26" eb="28">
      <t>ダンセイ</t>
    </rPh>
    <phoneticPr fontId="1"/>
  </si>
  <si>
    <t>【宝箱】セラフィックゲート　グラード森林</t>
    <rPh sb="18" eb="20">
      <t>シンリン</t>
    </rPh>
    <phoneticPr fontId="1"/>
  </si>
  <si>
    <t>シルバーベリィパウダー</t>
    <phoneticPr fontId="1"/>
  </si>
  <si>
    <t>キングオブキングス</t>
    <phoneticPr fontId="1"/>
  </si>
  <si>
    <t>最大HP</t>
    <rPh sb="0" eb="2">
      <t>サイダイ</t>
    </rPh>
    <phoneticPr fontId="1"/>
  </si>
  <si>
    <t>IC作成のみ（錬金術師の追憶）</t>
    <rPh sb="7" eb="11">
      <t>レンキンジュツシ</t>
    </rPh>
    <rPh sb="12" eb="14">
      <t>ツイオク</t>
    </rPh>
    <phoneticPr fontId="1"/>
  </si>
  <si>
    <t>ユーズアイテム</t>
    <phoneticPr fontId="1"/>
  </si>
  <si>
    <t>ユーズアイテム</t>
    <phoneticPr fontId="1"/>
  </si>
  <si>
    <t>ユーズアイテム</t>
    <phoneticPr fontId="1"/>
  </si>
  <si>
    <t>一定時間毎にHP・MP1%減少</t>
    <phoneticPr fontId="1"/>
  </si>
  <si>
    <t>月の香</t>
    <phoneticPr fontId="1"/>
  </si>
  <si>
    <t>【落】セラフィックゲート（ハルギータ皇城）華王国兵士女性</t>
    <phoneticPr fontId="1"/>
  </si>
  <si>
    <t>ユーズアイテム</t>
    <phoneticPr fontId="1"/>
  </si>
  <si>
    <t>ユーズアイテム</t>
    <phoneticPr fontId="1"/>
  </si>
  <si>
    <t>HPをそれなりに回復、MPを少しだけ回復</t>
    <phoneticPr fontId="1"/>
  </si>
  <si>
    <t>ユーズアイテム</t>
    <phoneticPr fontId="1"/>
  </si>
  <si>
    <t>攻撃効果「沈黙」、MP+10%</t>
    <phoneticPr fontId="1"/>
  </si>
  <si>
    <t>セラフィックゲート(ハルギータ皇城)宝箱</t>
    <phoneticPr fontId="1"/>
  </si>
  <si>
    <r>
      <rPr>
        <sz val="11"/>
        <rFont val="ＭＳ Ｐゴシック"/>
        <family val="3"/>
        <charset val="128"/>
      </rPr>
      <t>お守り</t>
    </r>
    <rPh sb="1" eb="2">
      <t>マモ</t>
    </rPh>
    <phoneticPr fontId="1"/>
  </si>
  <si>
    <t>状態異常を無効化、MP消費量-20%、詠唱時間短縮 大</t>
    <phoneticPr fontId="1"/>
  </si>
  <si>
    <t>土属性魔法ダメージ+30%、一定時間毎にHP3%・MP1%回復</t>
    <phoneticPr fontId="1"/>
  </si>
  <si>
    <t>無尽蔵の大釜</t>
    <phoneticPr fontId="1"/>
  </si>
  <si>
    <t>ユーズアイテム</t>
    <phoneticPr fontId="1"/>
  </si>
  <si>
    <t>折神の書</t>
    <phoneticPr fontId="1"/>
  </si>
  <si>
    <t>ヴォルスング叙事詩</t>
    <phoneticPr fontId="1"/>
  </si>
  <si>
    <t>天命の石版</t>
    <phoneticPr fontId="1"/>
  </si>
  <si>
    <t>ユーズアイテム</t>
    <phoneticPr fontId="1"/>
  </si>
  <si>
    <t>攻撃効果「呪い」、奇妙な音がする</t>
    <phoneticPr fontId="1"/>
  </si>
  <si>
    <t>ユーズアイテム</t>
    <phoneticPr fontId="1"/>
  </si>
  <si>
    <t>IC作成のみ</t>
    <phoneticPr fontId="1"/>
  </si>
  <si>
    <t>詠唱時間短縮(小)、取得金銭+10%</t>
    <phoneticPr fontId="1"/>
  </si>
  <si>
    <t>全魔法ダメージ+10%、詠唱時間短縮(小)、取得経験値+10%</t>
    <phoneticPr fontId="1"/>
  </si>
  <si>
    <t>ユーズアイテム</t>
    <phoneticPr fontId="1"/>
  </si>
  <si>
    <t>【落】セラフィックゲート(バレッタ要塞) ボーン・ソルジャー</t>
    <phoneticPr fontId="1"/>
  </si>
  <si>
    <t>一定時間毎にHP1%減少、DEF-10%</t>
    <phoneticPr fontId="1"/>
  </si>
  <si>
    <t>IC作成のみ（錬金術師の追憶）</t>
    <phoneticPr fontId="1"/>
  </si>
  <si>
    <t>DEF+5、攻撃効果「麻痺」</t>
    <phoneticPr fontId="1"/>
  </si>
  <si>
    <t>DEF+5、攻撃効果「呪い」</t>
    <phoneticPr fontId="1"/>
  </si>
  <si>
    <t>DEF+5、水属性攻撃付加</t>
    <phoneticPr fontId="1"/>
  </si>
  <si>
    <t>DEF+5、攻撃効果「視覚異常」</t>
    <phoneticPr fontId="1"/>
  </si>
  <si>
    <t>DEF+5、木属性攻撃付加</t>
    <phoneticPr fontId="1"/>
  </si>
  <si>
    <t>DEF+5、火属性攻撃付加</t>
    <phoneticPr fontId="1"/>
  </si>
  <si>
    <t>【落】セラフィックゲート(バレッタ要塞) ボーン・ナイト</t>
    <phoneticPr fontId="1"/>
  </si>
  <si>
    <t>DEF+10、攻撃効果「毒」</t>
    <phoneticPr fontId="1"/>
  </si>
  <si>
    <t>DEF+10、攻撃効果「沈黙」</t>
    <phoneticPr fontId="1"/>
  </si>
  <si>
    <t>DEF+10、攻撃効果「石化」</t>
    <phoneticPr fontId="1"/>
  </si>
  <si>
    <t>IC作成のみ（錬金術師の追憶）</t>
    <phoneticPr fontId="1"/>
  </si>
  <si>
    <t>神弓鳳凰</t>
    <phoneticPr fontId="1"/>
  </si>
  <si>
    <t>火属性攻撃付加、MP消費量-20%</t>
    <phoneticPr fontId="1"/>
  </si>
  <si>
    <t>シーカースタッフ</t>
    <phoneticPr fontId="1"/>
  </si>
  <si>
    <t>クリティカル率+3%、オートガード率+3%</t>
    <phoneticPr fontId="1"/>
  </si>
  <si>
    <t>HP+20%、攻撃効果「凍結」</t>
    <phoneticPr fontId="1"/>
  </si>
  <si>
    <t>ポールアックス</t>
    <phoneticPr fontId="1"/>
  </si>
  <si>
    <t>ワイルドクロー</t>
    <phoneticPr fontId="1"/>
  </si>
  <si>
    <t>一定時間毎にHP1%減少、一定時間毎にMP1%回復、MP+20%</t>
    <phoneticPr fontId="1"/>
  </si>
  <si>
    <t>眼帯凰射</t>
    <phoneticPr fontId="1"/>
  </si>
  <si>
    <t>翼飾朱雀</t>
    <phoneticPr fontId="1"/>
  </si>
  <si>
    <t>ひしゃげた兜</t>
    <phoneticPr fontId="1"/>
  </si>
  <si>
    <t>刹那凰翼</t>
    <phoneticPr fontId="1"/>
  </si>
  <si>
    <t>INT+30、MP消費量-20%</t>
    <phoneticPr fontId="1"/>
  </si>
  <si>
    <t>装爪蒼龍</t>
    <phoneticPr fontId="1"/>
  </si>
  <si>
    <t>蹄鎧麒麟</t>
    <phoneticPr fontId="1"/>
  </si>
  <si>
    <t>レベロスサンダル</t>
    <phoneticPr fontId="1"/>
  </si>
  <si>
    <r>
      <rPr>
        <sz val="11"/>
        <rFont val="ＭＳ Ｐゴシック"/>
        <family val="3"/>
        <charset val="128"/>
      </rPr>
      <t>首飾り</t>
    </r>
    <rPh sb="0" eb="2">
      <t>クビカザ</t>
    </rPh>
    <phoneticPr fontId="1"/>
  </si>
  <si>
    <t>サーモンキラー</t>
    <phoneticPr fontId="1"/>
  </si>
  <si>
    <r>
      <rPr>
        <sz val="11"/>
        <rFont val="ＭＳ Ｐゴシック"/>
        <family val="3"/>
        <charset val="128"/>
      </rPr>
      <t>腕輪</t>
    </r>
    <rPh sb="0" eb="2">
      <t>ウデワ</t>
    </rPh>
    <phoneticPr fontId="1"/>
  </si>
  <si>
    <t>玄武命輪</t>
    <phoneticPr fontId="1"/>
  </si>
  <si>
    <t>トライエンプレム</t>
    <phoneticPr fontId="1"/>
  </si>
  <si>
    <t>【宝箱】セラフィックゲート　月の神殿</t>
    <phoneticPr fontId="1"/>
  </si>
  <si>
    <t>マジックブースト</t>
    <phoneticPr fontId="1"/>
  </si>
  <si>
    <t>青龍鱗紐</t>
    <phoneticPr fontId="1"/>
  </si>
  <si>
    <t>全ての属性防御付加「半減」、一定時間毎にMP1%減少</t>
    <phoneticPr fontId="1"/>
  </si>
  <si>
    <t>キングオブキングス</t>
    <phoneticPr fontId="1"/>
  </si>
  <si>
    <t>全魔法ダメージ+10%、状態異常を無効化、AP消費量1/2</t>
    <phoneticPr fontId="1"/>
  </si>
  <si>
    <t>カペルのお守り人形</t>
    <phoneticPr fontId="1"/>
  </si>
  <si>
    <t>カペル専用</t>
    <phoneticPr fontId="1"/>
  </si>
  <si>
    <t>-</t>
    <phoneticPr fontId="1"/>
  </si>
  <si>
    <t>状態異常を30%で無効化</t>
    <phoneticPr fontId="1"/>
  </si>
  <si>
    <t>【貰】ファイーナ(ハルギータクエスト)</t>
    <phoneticPr fontId="1"/>
  </si>
  <si>
    <t>ファイーナのお守り人形</t>
    <phoneticPr fontId="1"/>
  </si>
  <si>
    <t>即死・呪い無効化</t>
    <phoneticPr fontId="1"/>
  </si>
  <si>
    <t>レイムのお守り人形</t>
    <phoneticPr fontId="1"/>
  </si>
  <si>
    <t>石化・沈黙無効化</t>
    <phoneticPr fontId="1"/>
  </si>
  <si>
    <t>動物とおしゃべり</t>
    <phoneticPr fontId="1"/>
  </si>
  <si>
    <t>【執筆】ロカ</t>
    <phoneticPr fontId="1"/>
  </si>
  <si>
    <t>動物のお友達</t>
    <phoneticPr fontId="1"/>
  </si>
  <si>
    <t>動物の秘密</t>
    <phoneticPr fontId="1"/>
  </si>
  <si>
    <t>動物の気持ち</t>
    <phoneticPr fontId="1"/>
  </si>
  <si>
    <t>動物の生態</t>
    <phoneticPr fontId="1"/>
  </si>
  <si>
    <t>占星術入門</t>
    <phoneticPr fontId="1"/>
  </si>
  <si>
    <t>【執筆】ソレンスタム</t>
    <phoneticPr fontId="1"/>
  </si>
  <si>
    <t>占星術指南書</t>
    <phoneticPr fontId="1"/>
  </si>
  <si>
    <t>占星術解体新書</t>
    <phoneticPr fontId="1"/>
  </si>
  <si>
    <t>占星術の神秘</t>
    <phoneticPr fontId="1"/>
  </si>
  <si>
    <t>占星術の秘術</t>
    <phoneticPr fontId="1"/>
  </si>
  <si>
    <t>羽ペン</t>
    <phoneticPr fontId="1"/>
  </si>
  <si>
    <t>【錬金】ミルシェ・キリヤ・セラフィマ</t>
    <phoneticPr fontId="1"/>
  </si>
  <si>
    <t>文豪の羽ペン</t>
    <phoneticPr fontId="1"/>
  </si>
  <si>
    <t>書記官の羽ペン</t>
    <phoneticPr fontId="1"/>
  </si>
  <si>
    <t>【錬金】ミルシェ・キリヤ・セラフィマ、【店売】　港の町ザラ</t>
    <phoneticPr fontId="1"/>
  </si>
  <si>
    <t>音楽家の羽ペン</t>
    <phoneticPr fontId="1"/>
  </si>
  <si>
    <t>天才の羽ペン</t>
    <phoneticPr fontId="1"/>
  </si>
  <si>
    <t>【錬金】セラフィマ</t>
    <phoneticPr fontId="1"/>
  </si>
  <si>
    <t>パピルス紙</t>
    <phoneticPr fontId="1"/>
  </si>
  <si>
    <t>【錬金】ミルシェ・セラフィマ</t>
    <phoneticPr fontId="1"/>
  </si>
  <si>
    <t>パルプ紙</t>
    <phoneticPr fontId="1"/>
  </si>
  <si>
    <t>五線紙</t>
    <phoneticPr fontId="1"/>
  </si>
  <si>
    <t>【錬金】ミルシェ・セラフィマ、【店売】　港の町ザラ</t>
    <phoneticPr fontId="1"/>
  </si>
  <si>
    <t>羊皮紙</t>
    <phoneticPr fontId="1"/>
  </si>
  <si>
    <t>【錬金】ミルシェ</t>
    <phoneticPr fontId="1"/>
  </si>
  <si>
    <t>和紙</t>
    <phoneticPr fontId="1"/>
  </si>
  <si>
    <t>【錬金】ミルシェ　【落】　　セラフィックゲート（ビハル坑道）　ランバー</t>
    <phoneticPr fontId="1"/>
  </si>
  <si>
    <t>クラブオブクローバー</t>
    <phoneticPr fontId="1"/>
  </si>
  <si>
    <t>【落】セラフィックゲート（ビハル坑道）　ランバー・マーキス</t>
    <phoneticPr fontId="1"/>
  </si>
  <si>
    <t>グレイルオブハート</t>
    <phoneticPr fontId="1"/>
  </si>
  <si>
    <t>【落】セラフィックゲート（ビハル坑道）　ランバー・デューク</t>
    <phoneticPr fontId="1"/>
  </si>
  <si>
    <t>コインオブダイヤ</t>
    <phoneticPr fontId="1"/>
  </si>
  <si>
    <t>【落】セラフィックゲート（ビハル坑道）　ランバー・カウント</t>
    <phoneticPr fontId="1"/>
  </si>
  <si>
    <t>ソードオブスペード</t>
    <phoneticPr fontId="1"/>
  </si>
  <si>
    <t>【落】セラフィックゲート（ビハル坑道）　ランバー・キング</t>
    <phoneticPr fontId="1"/>
  </si>
  <si>
    <t>サーペントオブジャック</t>
    <phoneticPr fontId="1"/>
  </si>
  <si>
    <t>【錬金】キリヤ、【落】　　セラフィックゲート（ビハル坑道）　ランバー・バロン</t>
    <phoneticPr fontId="1"/>
  </si>
  <si>
    <t>クィーンオブクィーン</t>
    <phoneticPr fontId="1"/>
  </si>
  <si>
    <t>動物の肉</t>
    <phoneticPr fontId="1"/>
  </si>
  <si>
    <t>【店売】モンタナ村</t>
    <phoneticPr fontId="1"/>
  </si>
  <si>
    <t>野兎の肉</t>
    <phoneticPr fontId="1"/>
  </si>
  <si>
    <t>野狐の肉</t>
    <phoneticPr fontId="1"/>
  </si>
  <si>
    <t>鶏肉</t>
    <phoneticPr fontId="1"/>
  </si>
  <si>
    <t>【店売】フェイエール・港の町ザラ</t>
    <phoneticPr fontId="1"/>
  </si>
  <si>
    <t>地鶏肉</t>
    <phoneticPr fontId="1"/>
  </si>
  <si>
    <t>【店売】フェイエール・ハルギータ皇城</t>
    <phoneticPr fontId="1"/>
  </si>
  <si>
    <t>牛肉</t>
    <phoneticPr fontId="1"/>
  </si>
  <si>
    <t>【店売】ハルギータ皇城</t>
    <phoneticPr fontId="1"/>
  </si>
  <si>
    <t>原始肉</t>
    <phoneticPr fontId="1"/>
  </si>
  <si>
    <t>【店売】ハルギータ皇城、 【落】　　ピエリア湿原　ラーヴァ・グラットン</t>
    <phoneticPr fontId="1"/>
  </si>
  <si>
    <t>竜の肉</t>
    <phoneticPr fontId="1"/>
  </si>
  <si>
    <t>【落】セラフィックゲート（竜骨の祠）　インフェルノ・グラットン</t>
    <phoneticPr fontId="1"/>
  </si>
  <si>
    <t>魚のヒレ</t>
    <phoneticPr fontId="1"/>
  </si>
  <si>
    <t>【店売】港の町ザラ</t>
    <phoneticPr fontId="1"/>
  </si>
  <si>
    <t>魚の切り身</t>
    <phoneticPr fontId="1"/>
  </si>
  <si>
    <t>【店売】港の町ザラ・ハルギータ皇城</t>
    <phoneticPr fontId="1"/>
  </si>
  <si>
    <t>鬼魚の切り身</t>
    <phoneticPr fontId="1"/>
  </si>
  <si>
    <t>サーモンの切り身</t>
    <phoneticPr fontId="1"/>
  </si>
  <si>
    <t>蟹の爪</t>
    <phoneticPr fontId="1"/>
  </si>
  <si>
    <t>【店売】港の町ザラ、【落】　　セラフィックゲート（モンタナ村）　バブルシェル・クラブ</t>
    <phoneticPr fontId="1"/>
  </si>
  <si>
    <t>蟹肉</t>
    <phoneticPr fontId="1"/>
  </si>
  <si>
    <t>【落】セラフィックゲート（モンタナ村）　バブルシェル・クラブ</t>
    <phoneticPr fontId="1"/>
  </si>
  <si>
    <t>レアサーモンの切り身</t>
    <phoneticPr fontId="1"/>
  </si>
  <si>
    <t>【落】セラフィックゲート（港町ザラ）　マンティ・フィッシュ</t>
    <phoneticPr fontId="1"/>
  </si>
  <si>
    <t>コバスナレタス</t>
    <phoneticPr fontId="1"/>
  </si>
  <si>
    <t>オラデアキャロット</t>
    <phoneticPr fontId="1"/>
  </si>
  <si>
    <t>モンタナポテト</t>
    <phoneticPr fontId="1"/>
  </si>
  <si>
    <t>グラードオニオン</t>
    <phoneticPr fontId="1"/>
  </si>
  <si>
    <t>ショプロンピーマン</t>
    <phoneticPr fontId="1"/>
  </si>
  <si>
    <t>ビエリアマッシュルーム</t>
    <phoneticPr fontId="1"/>
  </si>
  <si>
    <t>リンツトマト</t>
    <phoneticPr fontId="1"/>
  </si>
  <si>
    <t>【店売】王都ケルンテン</t>
    <phoneticPr fontId="1"/>
  </si>
  <si>
    <t>ライナーガーリック</t>
    <phoneticPr fontId="1"/>
  </si>
  <si>
    <t>レッドベリィ</t>
    <phoneticPr fontId="1"/>
  </si>
  <si>
    <t>ブルーベリィ</t>
    <phoneticPr fontId="1"/>
  </si>
  <si>
    <t>イエローベリィ</t>
    <phoneticPr fontId="1"/>
  </si>
  <si>
    <t>グリーンベリィ</t>
    <phoneticPr fontId="1"/>
  </si>
  <si>
    <t>【落】セラフィックゲート（グラード森林）　ガルム</t>
    <phoneticPr fontId="1"/>
  </si>
  <si>
    <t>ブラックベリィ</t>
    <phoneticPr fontId="1"/>
  </si>
  <si>
    <t>ホワイトベリィ</t>
    <phoneticPr fontId="1"/>
  </si>
  <si>
    <t>シルバーベリィ</t>
    <phoneticPr fontId="1"/>
  </si>
  <si>
    <t>ゴールドベリィ</t>
    <phoneticPr fontId="1"/>
  </si>
  <si>
    <t>【落】セラフィックゲート（コバスナ大森林）　テキーラ・カクタス</t>
    <phoneticPr fontId="1"/>
  </si>
  <si>
    <t>フェイエールレモン</t>
    <phoneticPr fontId="1"/>
  </si>
  <si>
    <t>【店売】王都フェイエール</t>
    <phoneticPr fontId="1"/>
  </si>
  <si>
    <t>ブルガスアップル</t>
    <phoneticPr fontId="1"/>
  </si>
  <si>
    <t>ハルギータイチゴ</t>
    <phoneticPr fontId="1"/>
  </si>
  <si>
    <t>ケルンテンメロン</t>
    <phoneticPr fontId="1"/>
  </si>
  <si>
    <t>【店売】王都ケルンテン・ハルギータ皇城</t>
    <phoneticPr fontId="1"/>
  </si>
  <si>
    <t>カサンドラフルーツ</t>
    <phoneticPr fontId="1"/>
  </si>
  <si>
    <t>蜂蜜</t>
    <phoneticPr fontId="1"/>
  </si>
  <si>
    <t>ウッドシロップ</t>
    <phoneticPr fontId="1"/>
  </si>
  <si>
    <t>【料理】アーヤ</t>
    <phoneticPr fontId="1"/>
  </si>
  <si>
    <t>ロイヤルゼリー</t>
    <phoneticPr fontId="1"/>
  </si>
  <si>
    <t>【料理】アーヤ、【落】セラフィックゲート（コバスナ大森林）　クイーン・ワスプ</t>
    <phoneticPr fontId="1"/>
  </si>
  <si>
    <t>オラデアバター</t>
    <phoneticPr fontId="1"/>
  </si>
  <si>
    <t>【料理】アーヤ・ロカ・ドミニカ</t>
    <phoneticPr fontId="1"/>
  </si>
  <si>
    <t>ザラの岩塩</t>
    <phoneticPr fontId="1"/>
  </si>
  <si>
    <t>ハルギータ味噌</t>
    <phoneticPr fontId="1"/>
  </si>
  <si>
    <t>【料理】ロカ・ドミニカ</t>
    <phoneticPr fontId="1"/>
  </si>
  <si>
    <t>ベリィオイル</t>
    <phoneticPr fontId="1"/>
  </si>
  <si>
    <t>【店売】ハルギータ皇城、【料理】　ロカ・ドミニカ</t>
    <phoneticPr fontId="1"/>
  </si>
  <si>
    <t>ホワイトペッパー</t>
    <phoneticPr fontId="1"/>
  </si>
  <si>
    <t>カレーパウダー</t>
    <phoneticPr fontId="1"/>
  </si>
  <si>
    <t>ガラクタ</t>
    <phoneticPr fontId="1"/>
  </si>
  <si>
    <t>金属片</t>
    <phoneticPr fontId="1"/>
  </si>
  <si>
    <t>石像の破片</t>
    <phoneticPr fontId="1"/>
  </si>
  <si>
    <t>サンドストーン</t>
    <phoneticPr fontId="1"/>
  </si>
  <si>
    <t>グラナイト</t>
    <phoneticPr fontId="1"/>
  </si>
  <si>
    <t>マーブルストーン</t>
    <phoneticPr fontId="1"/>
  </si>
  <si>
    <t>セラミック</t>
    <phoneticPr fontId="1"/>
  </si>
  <si>
    <t>メテオライト</t>
    <phoneticPr fontId="1"/>
  </si>
  <si>
    <t>ハースストーン</t>
    <phoneticPr fontId="1"/>
  </si>
  <si>
    <t>ルナタイト</t>
    <phoneticPr fontId="1"/>
  </si>
  <si>
    <t>クオーツ</t>
    <phoneticPr fontId="1"/>
  </si>
  <si>
    <t>アマリスタ</t>
    <phoneticPr fontId="1"/>
  </si>
  <si>
    <t>ブロンズ鋼</t>
    <phoneticPr fontId="1"/>
  </si>
  <si>
    <t>アイアン鋼</t>
    <phoneticPr fontId="1"/>
  </si>
  <si>
    <t>カッパー鋼</t>
    <phoneticPr fontId="1"/>
  </si>
  <si>
    <t>スチール鋼</t>
    <phoneticPr fontId="1"/>
  </si>
  <si>
    <t>シルバー鋼</t>
    <phoneticPr fontId="1"/>
  </si>
  <si>
    <t>チタン鋼</t>
    <phoneticPr fontId="1"/>
  </si>
  <si>
    <t>ゴールド鋼</t>
    <phoneticPr fontId="1"/>
  </si>
  <si>
    <t>フレア鋼</t>
    <phoneticPr fontId="1"/>
  </si>
  <si>
    <t>プリズム鋼</t>
    <phoneticPr fontId="1"/>
  </si>
  <si>
    <t>メルクリス鋼</t>
    <phoneticPr fontId="1"/>
  </si>
  <si>
    <t>クリスタル鋼</t>
    <phoneticPr fontId="1"/>
  </si>
  <si>
    <t>アトランティス鋼</t>
    <phoneticPr fontId="1"/>
  </si>
  <si>
    <t>コルク泡材</t>
    <phoneticPr fontId="1"/>
  </si>
  <si>
    <t>ラワン浮材</t>
    <phoneticPr fontId="1"/>
  </si>
  <si>
    <t>【店売】ショプロン村</t>
    <phoneticPr fontId="1"/>
  </si>
  <si>
    <t>バルサ軽材</t>
    <phoneticPr fontId="1"/>
  </si>
  <si>
    <t>【店売】王都ケルンテン（ファイーナ）※期間限定、ショプロン村 ※Disc1ヴェスプレームの塔攻略後～Disc2ケルンテン到着まで</t>
    <phoneticPr fontId="1"/>
  </si>
  <si>
    <t>エボニー硬材</t>
    <phoneticPr fontId="1"/>
  </si>
  <si>
    <t>ミラニス輝材</t>
    <phoneticPr fontId="1"/>
  </si>
  <si>
    <t>ロムロン弾材</t>
    <phoneticPr fontId="1"/>
  </si>
  <si>
    <t>ウィステリア軟材</t>
    <phoneticPr fontId="1"/>
  </si>
  <si>
    <t>【落】水上神殿　シール・オフィサー、セラフィックゲート（ビハル坑道）　ランバー・デューク</t>
    <phoneticPr fontId="1"/>
  </si>
  <si>
    <t>ユーペル魔材</t>
    <phoneticPr fontId="1"/>
  </si>
  <si>
    <t>【落】水上神殿　シール・スナイパー、セラフィックゲート（コバスナ大森林）　アルラウネ</t>
    <phoneticPr fontId="1"/>
  </si>
  <si>
    <t>レベロス神材</t>
    <phoneticPr fontId="1"/>
  </si>
  <si>
    <t>【落】セラフィックゲート（グラード大森林）　ヒル・ギーグス、セラフィックゲート（グラード監獄）　タイガー・キャリー・スパイダー</t>
    <phoneticPr fontId="1"/>
  </si>
  <si>
    <t>ラビットの端革</t>
    <phoneticPr fontId="1"/>
  </si>
  <si>
    <t>シープの薄革</t>
    <phoneticPr fontId="1"/>
  </si>
  <si>
    <t>リザードの鱗皮</t>
    <phoneticPr fontId="1"/>
  </si>
  <si>
    <t>バッファローの厚革</t>
    <phoneticPr fontId="1"/>
  </si>
  <si>
    <t>フォックスの銀毛</t>
    <phoneticPr fontId="1"/>
  </si>
  <si>
    <t>ウルフの金毛</t>
    <phoneticPr fontId="1"/>
  </si>
  <si>
    <t>カメレオンの迷革</t>
    <phoneticPr fontId="1"/>
  </si>
  <si>
    <t>ガルーダの皮膜</t>
    <phoneticPr fontId="1"/>
  </si>
  <si>
    <t>サラマンダーの粘皮</t>
    <phoneticPr fontId="1"/>
  </si>
  <si>
    <t>グラットンの甲革</t>
    <phoneticPr fontId="1"/>
  </si>
  <si>
    <t>ドラゴンの霊皮</t>
    <phoneticPr fontId="1"/>
  </si>
  <si>
    <t>ケナフ草紙布</t>
    <phoneticPr fontId="1"/>
  </si>
  <si>
    <t>ラミー粗織布</t>
    <phoneticPr fontId="1"/>
  </si>
  <si>
    <t>コットン絨毯布</t>
    <phoneticPr fontId="1"/>
  </si>
  <si>
    <t>バーク樹皮布</t>
    <phoneticPr fontId="1"/>
  </si>
  <si>
    <t>リネン平織布</t>
    <phoneticPr fontId="1"/>
  </si>
  <si>
    <t>シルク朱子織</t>
    <phoneticPr fontId="1"/>
  </si>
  <si>
    <t>ダマスク金襴織</t>
    <phoneticPr fontId="1"/>
  </si>
  <si>
    <t>ダウン芯布織</t>
    <phoneticPr fontId="1"/>
  </si>
  <si>
    <t>フィブル血糊布</t>
    <phoneticPr fontId="1"/>
  </si>
  <si>
    <t>アラクニ魔網布</t>
    <phoneticPr fontId="1"/>
  </si>
  <si>
    <t>カサン漆黒布</t>
    <phoneticPr fontId="1"/>
  </si>
  <si>
    <t>ハゴロモ聖光織</t>
    <phoneticPr fontId="1"/>
  </si>
  <si>
    <t>メディカルハーブ</t>
    <phoneticPr fontId="1"/>
  </si>
  <si>
    <t>アンチドーテハーブ</t>
    <phoneticPr fontId="1"/>
  </si>
  <si>
    <t>フレッシュハーブ</t>
    <phoneticPr fontId="1"/>
  </si>
  <si>
    <t>【店売】モンタナ村・ハルギータ皇城</t>
    <phoneticPr fontId="1"/>
  </si>
  <si>
    <t>アレイズハーブ</t>
    <phoneticPr fontId="1"/>
  </si>
  <si>
    <t>フルーツハーブ</t>
    <phoneticPr fontId="1"/>
  </si>
  <si>
    <t>【店売】ハルギータ皇城(商店クエスト実施前のハルギータ万屋でのみ購入可能)</t>
    <phoneticPr fontId="1"/>
  </si>
  <si>
    <t>植物のツタ</t>
    <phoneticPr fontId="1"/>
  </si>
  <si>
    <t>【落】 セラフィックゲート　（コバスナ大森林）　アルラウネ</t>
    <phoneticPr fontId="1"/>
  </si>
  <si>
    <t>【落】 蜂系モンスター、セラフィックゲート　（ビハル坑道）　ランバー・マーキス　</t>
    <phoneticPr fontId="1"/>
  </si>
  <si>
    <t>【拾】港街ザラ</t>
    <phoneticPr fontId="1"/>
  </si>
  <si>
    <t>【拾】港街ザラ</t>
    <phoneticPr fontId="1"/>
  </si>
  <si>
    <t>【拾】港街ザラ</t>
    <phoneticPr fontId="1"/>
  </si>
  <si>
    <t>【拾】港街ザラ</t>
    <phoneticPr fontId="1"/>
  </si>
  <si>
    <t>【拾】港街ザラ</t>
    <phoneticPr fontId="1"/>
  </si>
  <si>
    <t>王都ケルンテン：シモンクエスト</t>
    <phoneticPr fontId="1"/>
  </si>
  <si>
    <t>血染めの刻印</t>
    <phoneticPr fontId="1"/>
  </si>
  <si>
    <t>コバスナ大森林</t>
    <phoneticPr fontId="1"/>
  </si>
  <si>
    <t>王都ブルガス：新米兵士</t>
    <phoneticPr fontId="1"/>
  </si>
  <si>
    <t>プレヴェン城クリア後モンタナ村でシグムントとのPAで入手(期間限定)</t>
    <phoneticPr fontId="1"/>
  </si>
  <si>
    <t>前奏曲のフレーズ</t>
    <phoneticPr fontId="1"/>
  </si>
  <si>
    <t>【宝箱】コバスナ大森林（鍵付き）</t>
    <phoneticPr fontId="1"/>
  </si>
  <si>
    <t>【宝箱】鎖の大地</t>
    <phoneticPr fontId="1"/>
  </si>
  <si>
    <t>港町ザラ※王都ケルンテンで謁見が終わった直後のみ限定</t>
    <phoneticPr fontId="1"/>
  </si>
  <si>
    <t>ショプロン村※リバスネイル襲撃以降</t>
    <phoneticPr fontId="1"/>
  </si>
  <si>
    <t>【宝箱】バレッタ城塞</t>
    <phoneticPr fontId="1"/>
  </si>
  <si>
    <t>【宝箱】ビハル坑道</t>
    <phoneticPr fontId="1"/>
  </si>
  <si>
    <t>【宝箱】セラフィックゲート</t>
    <phoneticPr fontId="1"/>
  </si>
  <si>
    <t>傭兵の追憶</t>
    <rPh sb="0" eb="2">
      <t>ヨウヘイ</t>
    </rPh>
    <rPh sb="3" eb="5">
      <t>ツイオク</t>
    </rPh>
    <phoneticPr fontId="1"/>
  </si>
  <si>
    <t>自動回復3%</t>
    <rPh sb="0" eb="2">
      <t>ジドウ</t>
    </rPh>
    <rPh sb="2" eb="4">
      <t>カイフク</t>
    </rPh>
    <phoneticPr fontId="1"/>
  </si>
  <si>
    <t>セ</t>
    <phoneticPr fontId="1"/>
  </si>
  <si>
    <t>神剣蒼竜</t>
    <phoneticPr fontId="1"/>
  </si>
  <si>
    <t>バトルアックス</t>
    <phoneticPr fontId="1"/>
  </si>
  <si>
    <t>蝙蝠の翼</t>
    <phoneticPr fontId="1"/>
  </si>
  <si>
    <t>毒針</t>
    <phoneticPr fontId="1"/>
  </si>
  <si>
    <t>グリーンベリィボトル</t>
    <phoneticPr fontId="1"/>
  </si>
  <si>
    <t>ゴールドベリィボトル</t>
    <phoneticPr fontId="1"/>
  </si>
  <si>
    <t>万能薬</t>
    <phoneticPr fontId="1"/>
  </si>
  <si>
    <t>奇跡の霊薬</t>
    <phoneticPr fontId="1"/>
  </si>
  <si>
    <t>錬金術師の追憶</t>
    <phoneticPr fontId="1"/>
  </si>
  <si>
    <t>フルーツ牛乳</t>
    <phoneticPr fontId="1"/>
  </si>
  <si>
    <t>ドラゴンフェスティバル</t>
    <phoneticPr fontId="1"/>
  </si>
  <si>
    <t>神剣蒼竜</t>
    <phoneticPr fontId="1"/>
  </si>
</sst>
</file>

<file path=xl/styles.xml><?xml version="1.0" encoding="utf-8"?>
<styleSheet xmlns="http://schemas.openxmlformats.org/spreadsheetml/2006/main">
  <numFmts count="2">
    <numFmt numFmtId="176" formatCode="0.0%"/>
    <numFmt numFmtId="177" formatCode="#,##0_ 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 tint="-0.249977111117893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3" borderId="0" xfId="0" applyFill="1" applyBorder="1">
      <alignment vertical="center"/>
    </xf>
    <xf numFmtId="0" fontId="0" fillId="0" borderId="0" xfId="0" applyAlignment="1">
      <alignment horizontal="left" vertical="center" indent="4"/>
    </xf>
    <xf numFmtId="0" fontId="0" fillId="0" borderId="0" xfId="0" applyAlignment="1">
      <alignment horizontal="left" vertical="center" indent="5"/>
    </xf>
    <xf numFmtId="0" fontId="0" fillId="0" borderId="0" xfId="0" applyAlignment="1">
      <alignment horizontal="left" vertical="center" indent="6"/>
    </xf>
    <xf numFmtId="0" fontId="0" fillId="6" borderId="0" xfId="0" applyFill="1" applyAlignment="1">
      <alignment horizontal="left" vertical="center" indent="1"/>
    </xf>
    <xf numFmtId="0" fontId="0" fillId="6" borderId="0" xfId="0" applyFill="1">
      <alignment vertical="center"/>
    </xf>
    <xf numFmtId="0" fontId="0" fillId="4" borderId="0" xfId="0" applyFill="1" applyAlignment="1">
      <alignment horizontal="left" vertical="center" indent="2"/>
    </xf>
    <xf numFmtId="0" fontId="0" fillId="4" borderId="0" xfId="0" applyFill="1">
      <alignment vertical="center"/>
    </xf>
    <xf numFmtId="0" fontId="0" fillId="5" borderId="0" xfId="0" applyFill="1" applyAlignment="1">
      <alignment horizontal="left" vertical="center" indent="3"/>
    </xf>
    <xf numFmtId="0" fontId="0" fillId="5" borderId="0" xfId="0" applyFill="1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177" fontId="0" fillId="3" borderId="1" xfId="0" applyNumberFormat="1" applyFill="1" applyBorder="1">
      <alignment vertical="center"/>
    </xf>
    <xf numFmtId="177" fontId="0" fillId="0" borderId="1" xfId="0" applyNumberFormat="1" applyBorder="1">
      <alignment vertical="center"/>
    </xf>
    <xf numFmtId="0" fontId="3" fillId="0" borderId="0" xfId="0" applyFont="1">
      <alignment vertical="center"/>
    </xf>
    <xf numFmtId="0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NumberFormat="1" applyFont="1" applyBorder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ill="1">
      <alignment vertical="center"/>
    </xf>
    <xf numFmtId="177" fontId="0" fillId="0" borderId="0" xfId="0" applyNumberForma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NumberFormat="1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NumberFormat="1" applyFont="1" applyFill="1" applyBorder="1">
      <alignment vertical="center"/>
    </xf>
  </cellXfs>
  <cellStyles count="1">
    <cellStyle name="標準" xfId="0" builtinId="0"/>
  </cellStyles>
  <dxfs count="44">
    <dxf>
      <font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ＭＳ Ｐゴシック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ＭＳ Ｐゴシック"/>
      </font>
    </dxf>
    <dxf>
      <font>
        <strike val="0"/>
        <outline val="0"/>
        <shadow val="0"/>
        <u val="none"/>
        <vertAlign val="baseline"/>
        <sz val="11"/>
        <color auto="1"/>
        <name val="ＭＳ Ｐゴシック"/>
      </font>
    </dxf>
    <dxf>
      <font>
        <strike val="0"/>
        <outline val="0"/>
        <shadow val="0"/>
        <u val="none"/>
        <vertAlign val="baseline"/>
        <sz val="11"/>
        <color auto="1"/>
        <name val="ＭＳ Ｐゴシック"/>
      </font>
    </dxf>
    <dxf>
      <font>
        <strike val="0"/>
        <outline val="0"/>
        <shadow val="0"/>
        <u val="none"/>
        <vertAlign val="baseline"/>
        <sz val="11"/>
        <color auto="1"/>
        <name val="ＭＳ Ｐゴシック"/>
      </font>
    </dxf>
    <dxf>
      <font>
        <strike val="0"/>
        <outline val="0"/>
        <shadow val="0"/>
        <u val="none"/>
        <vertAlign val="baseline"/>
        <sz val="11"/>
        <color auto="1"/>
        <name val="ＭＳ Ｐゴシック"/>
      </font>
    </dxf>
    <dxf>
      <font>
        <strike val="0"/>
        <outline val="0"/>
        <shadow val="0"/>
        <u val="none"/>
        <vertAlign val="baseline"/>
        <sz val="11"/>
        <color auto="1"/>
        <name val="ＭＳ Ｐゴシック"/>
      </font>
    </dxf>
    <dxf>
      <font>
        <strike val="0"/>
        <outline val="0"/>
        <shadow val="0"/>
        <u val="none"/>
        <vertAlign val="baseline"/>
        <sz val="11"/>
        <color auto="1"/>
        <name val="ＭＳ Ｐゴシック"/>
      </font>
    </dxf>
    <dxf>
      <font>
        <strike val="0"/>
        <outline val="0"/>
        <shadow val="0"/>
        <u val="none"/>
        <vertAlign val="baseline"/>
        <sz val="11"/>
        <color auto="1"/>
        <name val="ＭＳ Ｐゴシック"/>
      </font>
    </dxf>
    <dxf>
      <font>
        <strike val="0"/>
        <outline val="0"/>
        <shadow val="0"/>
        <u val="none"/>
        <vertAlign val="baseline"/>
        <sz val="11"/>
        <color auto="1"/>
        <name val="ＭＳ Ｐゴシック"/>
      </font>
    </dxf>
    <dxf>
      <font>
        <strike val="0"/>
        <outline val="0"/>
        <shadow val="0"/>
        <u val="none"/>
        <vertAlign val="baseline"/>
        <sz val="11"/>
        <color auto="1"/>
        <name val="ＭＳ Ｐゴシック"/>
      </font>
    </dxf>
    <dxf>
      <font>
        <strike val="0"/>
        <outline val="0"/>
        <shadow val="0"/>
        <u val="none"/>
        <vertAlign val="baseline"/>
        <sz val="11"/>
        <color auto="1"/>
        <name val="ＭＳ Ｐゴシック"/>
      </font>
    </dxf>
    <dxf>
      <font>
        <strike val="0"/>
        <outline val="0"/>
        <shadow val="0"/>
        <u val="none"/>
        <vertAlign val="baseline"/>
        <sz val="11"/>
        <color auto="1"/>
        <name val="ＭＳ Ｐゴシック"/>
      </font>
    </dxf>
    <dxf>
      <font>
        <strike val="0"/>
        <outline val="0"/>
        <shadow val="0"/>
        <u val="none"/>
        <vertAlign val="baseline"/>
        <sz val="11"/>
        <color auto="1"/>
        <name val="ＭＳ Ｐゴシック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テーブル2" displayName="テーブル2" ref="A3:M883" totalsRowShown="0" dataDxfId="43">
  <autoFilter ref="A3:M883">
    <filterColumn colId="1"/>
    <filterColumn colId="12"/>
  </autoFilter>
  <tableColumns count="13">
    <tableColumn id="1" name="名称" dataDxfId="42"/>
    <tableColumn id="12" name="入手" dataDxfId="41"/>
    <tableColumn id="2" name="種類" dataDxfId="40"/>
    <tableColumn id="3" name="装備者" dataDxfId="39"/>
    <tableColumn id="4" name="売値" dataDxfId="38"/>
    <tableColumn id="5" name="ATK " dataDxfId="37"/>
    <tableColumn id="6" name="HIT " dataDxfId="36"/>
    <tableColumn id="7" name="DEF " dataDxfId="35"/>
    <tableColumn id="8" name="AGL " dataDxfId="34"/>
    <tableColumn id="9" name="INT " dataDxfId="33"/>
    <tableColumn id="10" name="特殊効果" dataDxfId="32"/>
    <tableColumn id="11" name="入手方法" dataDxfId="31"/>
    <tableColumn id="13" name="IC" dataDxfId="3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テーブル3" displayName="テーブル3" ref="A1:T638" totalsRowShown="0" dataDxfId="9">
  <autoFilter ref="A1:T638">
    <filterColumn colId="19"/>
  </autoFilter>
  <tableColumns count="20">
    <tableColumn id="1" name="名称" dataDxfId="29"/>
    <tableColumn id="2" name="エ " dataDxfId="28"/>
    <tableColumn id="3" name="ユ " dataDxfId="27"/>
    <tableColumn id="4" name="フ " dataDxfId="26"/>
    <tableColumn id="5" name="ミ " dataDxfId="25"/>
    <tableColumn id="6" name="キ " dataDxfId="24"/>
    <tableColumn id="7" name="セ " dataDxfId="23"/>
    <tableColumn id="8" name="ル" dataDxfId="22"/>
    <tableColumn id="9" name="ソ" dataDxfId="21"/>
    <tableColumn id="10" name="ア " dataDxfId="20"/>
    <tableColumn id="11" name="ロ " dataDxfId="19"/>
    <tableColumn id="12" name="ド" dataDxfId="18"/>
    <tableColumn id="13" name="シ" dataDxfId="17"/>
    <tableColumn id="14" name="必要素材1" dataDxfId="16"/>
    <tableColumn id="15" name="数" dataDxfId="15"/>
    <tableColumn id="16" name="必要素材2" dataDxfId="14"/>
    <tableColumn id="17" name="数2" dataDxfId="13"/>
    <tableColumn id="18" name="必要素材3" dataDxfId="12"/>
    <tableColumn id="19" name="数3" dataDxfId="11"/>
    <tableColumn id="21" name="特殊" dataDxfId="1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テーブル5" displayName="テーブル5" ref="A1:H783" totalsRowShown="0" dataDxfId="0">
  <autoFilter ref="A1:H783">
    <filterColumn colId="2"/>
    <filterColumn colId="3"/>
    <filterColumn colId="4"/>
    <filterColumn colId="5"/>
    <filterColumn colId="6"/>
    <filterColumn colId="7"/>
  </autoFilter>
  <sortState ref="A2:H783">
    <sortCondition ref="B1:B783"/>
  </sortState>
  <tableColumns count="8">
    <tableColumn id="1" name="アイテム" dataDxfId="8"/>
    <tableColumn id="2" name="入手方法" dataDxfId="7"/>
    <tableColumn id="3" name="素材1" dataDxfId="6">
      <calculatedColumnFormula>IFERROR(VLOOKUP(テーブル5[[#This Row],[アイテム]], テーブル3[], 14, FALSE), "")</calculatedColumnFormula>
    </tableColumn>
    <tableColumn id="4" name="数1" dataDxfId="5">
      <calculatedColumnFormula>IFERROR(VLOOKUP(テーブル5[[#This Row],[アイテム]], テーブル3[], 15, FALSE), "")</calculatedColumnFormula>
    </tableColumn>
    <tableColumn id="5" name="素材2" dataDxfId="4">
      <calculatedColumnFormula>IFERROR(VLOOKUP(テーブル5[[#This Row],[アイテム]], テーブル3[], 16, FALSE), "")</calculatedColumnFormula>
    </tableColumn>
    <tableColumn id="6" name="数2" dataDxfId="3">
      <calculatedColumnFormula>IFERROR(VLOOKUP(テーブル5[[#This Row],[アイテム]], テーブル3[], 17, FALSE), "")</calculatedColumnFormula>
    </tableColumn>
    <tableColumn id="7" name="素材3" dataDxfId="2">
      <calculatedColumnFormula>IFERROR(VLOOKUP(テーブル5[[#This Row],[アイテム]], テーブル3[], 18, FALSE), "")</calculatedColumnFormula>
    </tableColumn>
    <tableColumn id="8" name="数3" dataDxfId="1">
      <calculatedColumnFormula>IFERROR(VLOOKUP(テーブル5[[#This Row],[アイテム]], テーブル3[], 19, FALSE), "")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3"/>
  <sheetViews>
    <sheetView tabSelected="1" workbookViewId="0">
      <pane ySplit="3" topLeftCell="A4" activePane="bottomLeft" state="frozen"/>
      <selection pane="bottomLeft"/>
    </sheetView>
  </sheetViews>
  <sheetFormatPr defaultRowHeight="13.5"/>
  <cols>
    <col min="1" max="1" width="21.25" bestFit="1" customWidth="1"/>
    <col min="2" max="2" width="15.375" customWidth="1"/>
    <col min="3" max="3" width="8.5" customWidth="1"/>
    <col min="4" max="4" width="48.5" hidden="1" customWidth="1"/>
    <col min="5" max="5" width="21.25" hidden="1" customWidth="1"/>
    <col min="6" max="6" width="6.75" hidden="1" customWidth="1"/>
    <col min="7" max="7" width="6.25" hidden="1" customWidth="1"/>
    <col min="8" max="8" width="6.625" hidden="1" customWidth="1"/>
    <col min="9" max="9" width="6.75" hidden="1" customWidth="1"/>
    <col min="10" max="10" width="7.75" bestFit="1" customWidth="1"/>
    <col min="11" max="11" width="29.125" customWidth="1"/>
    <col min="12" max="12" width="57.625" customWidth="1"/>
    <col min="13" max="13" width="5.75" bestFit="1" customWidth="1"/>
  </cols>
  <sheetData>
    <row r="1" spans="1:13">
      <c r="A1" t="s">
        <v>1266</v>
      </c>
      <c r="B1" s="12">
        <f>COUNT(テーブル2[入手])/COUNTA(テーブル2[名称])</f>
        <v>2.2727272727272726E-3</v>
      </c>
      <c r="C1" t="str">
        <f>CONCATENATE("(", (COUNT(テーブル2[入手])), "/", COUNTA(テーブル2[名称]), ")")</f>
        <v>(2/880)</v>
      </c>
    </row>
    <row r="3" spans="1:13">
      <c r="A3" t="s">
        <v>1172</v>
      </c>
      <c r="B3" t="s">
        <v>1204</v>
      </c>
      <c r="C3" t="s">
        <v>1179</v>
      </c>
      <c r="D3" t="s">
        <v>1180</v>
      </c>
      <c r="E3" t="s">
        <v>1181</v>
      </c>
      <c r="F3" t="s">
        <v>1173</v>
      </c>
      <c r="G3" t="s">
        <v>1174</v>
      </c>
      <c r="H3" t="s">
        <v>1175</v>
      </c>
      <c r="I3" t="s">
        <v>1176</v>
      </c>
      <c r="J3" t="s">
        <v>1177</v>
      </c>
      <c r="K3" t="s">
        <v>1178</v>
      </c>
      <c r="L3" t="s">
        <v>959</v>
      </c>
      <c r="M3" t="s">
        <v>1259</v>
      </c>
    </row>
    <row r="4" spans="1:13">
      <c r="A4" s="18" t="s">
        <v>0</v>
      </c>
      <c r="B4" s="18">
        <v>1</v>
      </c>
      <c r="C4" s="18" t="s">
        <v>533</v>
      </c>
      <c r="D4" s="18"/>
      <c r="E4" s="18"/>
      <c r="F4" s="18"/>
      <c r="G4" s="18"/>
      <c r="H4" s="18"/>
      <c r="I4" s="18"/>
      <c r="J4" s="18"/>
      <c r="K4" s="18" t="s">
        <v>1</v>
      </c>
      <c r="L4" s="18"/>
      <c r="M4" s="19">
        <v>1</v>
      </c>
    </row>
    <row r="5" spans="1:13">
      <c r="A5" s="18" t="s">
        <v>2</v>
      </c>
      <c r="B5" s="18">
        <v>1</v>
      </c>
      <c r="C5" s="18" t="s">
        <v>533</v>
      </c>
      <c r="D5" s="18"/>
      <c r="E5" s="18"/>
      <c r="F5" s="18"/>
      <c r="G5" s="18"/>
      <c r="H5" s="18"/>
      <c r="I5" s="18"/>
      <c r="J5" s="18"/>
      <c r="K5" s="18" t="s">
        <v>3</v>
      </c>
      <c r="L5" s="18"/>
      <c r="M5" s="19">
        <v>1</v>
      </c>
    </row>
    <row r="6" spans="1:13">
      <c r="A6" s="18" t="s">
        <v>4</v>
      </c>
      <c r="B6" s="18"/>
      <c r="C6" s="18" t="s">
        <v>533</v>
      </c>
      <c r="D6" s="18"/>
      <c r="E6" s="18"/>
      <c r="F6" s="18"/>
      <c r="G6" s="18"/>
      <c r="H6" s="18"/>
      <c r="I6" s="18"/>
      <c r="J6" s="18"/>
      <c r="K6" s="18" t="s">
        <v>5</v>
      </c>
      <c r="L6" s="18"/>
      <c r="M6" s="19">
        <v>1</v>
      </c>
    </row>
    <row r="7" spans="1:13">
      <c r="A7" s="18" t="s">
        <v>6</v>
      </c>
      <c r="B7" s="18"/>
      <c r="C7" s="18" t="s">
        <v>533</v>
      </c>
      <c r="D7" s="18"/>
      <c r="E7" s="18"/>
      <c r="F7" s="18"/>
      <c r="G7" s="18"/>
      <c r="H7" s="18"/>
      <c r="I7" s="18"/>
      <c r="J7" s="18"/>
      <c r="K7" s="18" t="s">
        <v>7</v>
      </c>
      <c r="L7" s="18"/>
      <c r="M7" s="19">
        <v>1</v>
      </c>
    </row>
    <row r="8" spans="1:13">
      <c r="A8" s="18" t="s">
        <v>8</v>
      </c>
      <c r="B8" s="18"/>
      <c r="C8" s="18" t="s">
        <v>533</v>
      </c>
      <c r="D8" s="18"/>
      <c r="E8" s="18"/>
      <c r="F8" s="18"/>
      <c r="G8" s="18"/>
      <c r="H8" s="18"/>
      <c r="I8" s="18"/>
      <c r="J8" s="18"/>
      <c r="K8" s="18" t="s">
        <v>9</v>
      </c>
      <c r="L8" s="18"/>
      <c r="M8" s="19">
        <v>1</v>
      </c>
    </row>
    <row r="9" spans="1:13">
      <c r="A9" s="18" t="s">
        <v>10</v>
      </c>
      <c r="B9" s="18"/>
      <c r="C9" s="18" t="s">
        <v>533</v>
      </c>
      <c r="D9" s="18"/>
      <c r="E9" s="18"/>
      <c r="F9" s="18"/>
      <c r="G9" s="18"/>
      <c r="H9" s="18"/>
      <c r="I9" s="18"/>
      <c r="J9" s="18"/>
      <c r="K9" s="18" t="s">
        <v>11</v>
      </c>
      <c r="L9" s="18"/>
      <c r="M9" s="19">
        <v>1</v>
      </c>
    </row>
    <row r="10" spans="1:13">
      <c r="A10" s="18" t="s">
        <v>12</v>
      </c>
      <c r="B10" s="18"/>
      <c r="C10" s="18" t="s">
        <v>533</v>
      </c>
      <c r="D10" s="18"/>
      <c r="E10" s="18"/>
      <c r="F10" s="18"/>
      <c r="G10" s="18"/>
      <c r="H10" s="18"/>
      <c r="I10" s="18"/>
      <c r="J10" s="18"/>
      <c r="K10" s="18" t="s">
        <v>13</v>
      </c>
      <c r="L10" s="18"/>
      <c r="M10" s="19">
        <v>1</v>
      </c>
    </row>
    <row r="11" spans="1:13">
      <c r="A11" s="18" t="s">
        <v>14</v>
      </c>
      <c r="B11" s="18"/>
      <c r="C11" s="18" t="s">
        <v>533</v>
      </c>
      <c r="D11" s="18"/>
      <c r="E11" s="18"/>
      <c r="F11" s="18"/>
      <c r="G11" s="18"/>
      <c r="H11" s="18"/>
      <c r="I11" s="18"/>
      <c r="J11" s="18"/>
      <c r="K11" s="18" t="s">
        <v>15</v>
      </c>
      <c r="L11" s="18"/>
      <c r="M11" s="19">
        <v>1</v>
      </c>
    </row>
    <row r="12" spans="1:13">
      <c r="A12" s="18" t="s">
        <v>16</v>
      </c>
      <c r="B12" s="18"/>
      <c r="C12" s="18" t="s">
        <v>533</v>
      </c>
      <c r="D12" s="18"/>
      <c r="E12" s="18"/>
      <c r="F12" s="18"/>
      <c r="G12" s="18"/>
      <c r="H12" s="18"/>
      <c r="I12" s="18"/>
      <c r="J12" s="18"/>
      <c r="K12" s="18" t="s">
        <v>17</v>
      </c>
      <c r="L12" s="18"/>
      <c r="M12" s="19">
        <v>1</v>
      </c>
    </row>
    <row r="13" spans="1:13">
      <c r="A13" s="18" t="s">
        <v>18</v>
      </c>
      <c r="B13" s="18"/>
      <c r="C13" s="18" t="s">
        <v>533</v>
      </c>
      <c r="D13" s="18"/>
      <c r="E13" s="18"/>
      <c r="F13" s="18"/>
      <c r="G13" s="18"/>
      <c r="H13" s="18"/>
      <c r="I13" s="18"/>
      <c r="J13" s="18"/>
      <c r="K13" s="18" t="s">
        <v>19</v>
      </c>
      <c r="L13" s="18"/>
      <c r="M13" s="19">
        <v>1</v>
      </c>
    </row>
    <row r="14" spans="1:13">
      <c r="A14" s="18" t="s">
        <v>20</v>
      </c>
      <c r="B14" s="18"/>
      <c r="C14" s="18" t="s">
        <v>533</v>
      </c>
      <c r="D14" s="18"/>
      <c r="E14" s="18"/>
      <c r="F14" s="18"/>
      <c r="G14" s="18"/>
      <c r="H14" s="18"/>
      <c r="I14" s="18"/>
      <c r="J14" s="18"/>
      <c r="K14" s="18" t="s">
        <v>21</v>
      </c>
      <c r="L14" s="18"/>
      <c r="M14" s="19">
        <v>1</v>
      </c>
    </row>
    <row r="15" spans="1:13">
      <c r="A15" s="18" t="s">
        <v>22</v>
      </c>
      <c r="B15" s="18"/>
      <c r="C15" s="18" t="s">
        <v>533</v>
      </c>
      <c r="D15" s="18"/>
      <c r="E15" s="18"/>
      <c r="F15" s="18"/>
      <c r="G15" s="18"/>
      <c r="H15" s="18"/>
      <c r="I15" s="18"/>
      <c r="J15" s="18"/>
      <c r="K15" s="18" t="s">
        <v>23</v>
      </c>
      <c r="L15" s="18"/>
      <c r="M15" s="19">
        <v>1</v>
      </c>
    </row>
    <row r="16" spans="1:13">
      <c r="A16" s="18" t="s">
        <v>24</v>
      </c>
      <c r="B16" s="18"/>
      <c r="C16" s="18" t="s">
        <v>533</v>
      </c>
      <c r="D16" s="18"/>
      <c r="E16" s="18"/>
      <c r="F16" s="18"/>
      <c r="G16" s="18"/>
      <c r="H16" s="18"/>
      <c r="I16" s="18"/>
      <c r="J16" s="18"/>
      <c r="K16" s="18" t="s">
        <v>25</v>
      </c>
      <c r="L16" s="18"/>
      <c r="M16" s="19">
        <v>1</v>
      </c>
    </row>
    <row r="17" spans="1:13">
      <c r="A17" s="18" t="s">
        <v>26</v>
      </c>
      <c r="B17" s="18"/>
      <c r="C17" s="18" t="s">
        <v>533</v>
      </c>
      <c r="D17" s="18"/>
      <c r="E17" s="18"/>
      <c r="F17" s="18"/>
      <c r="G17" s="18"/>
      <c r="H17" s="18"/>
      <c r="I17" s="18"/>
      <c r="J17" s="18"/>
      <c r="K17" s="18" t="s">
        <v>27</v>
      </c>
      <c r="L17" s="18"/>
      <c r="M17" s="19">
        <v>1</v>
      </c>
    </row>
    <row r="18" spans="1:13">
      <c r="A18" s="18" t="s">
        <v>1318</v>
      </c>
      <c r="B18" s="18"/>
      <c r="C18" s="18" t="s">
        <v>533</v>
      </c>
      <c r="D18" s="18"/>
      <c r="E18" s="18"/>
      <c r="F18" s="18"/>
      <c r="G18" s="18"/>
      <c r="H18" s="18"/>
      <c r="I18" s="18"/>
      <c r="J18" s="18"/>
      <c r="K18" s="18" t="s">
        <v>29</v>
      </c>
      <c r="L18" s="18"/>
      <c r="M18" s="19">
        <v>1</v>
      </c>
    </row>
    <row r="19" spans="1:13">
      <c r="A19" s="18" t="s">
        <v>30</v>
      </c>
      <c r="B19" s="18"/>
      <c r="C19" s="18" t="s">
        <v>533</v>
      </c>
      <c r="D19" s="18"/>
      <c r="E19" s="18"/>
      <c r="F19" s="18"/>
      <c r="G19" s="18"/>
      <c r="H19" s="18"/>
      <c r="I19" s="18"/>
      <c r="J19" s="18"/>
      <c r="K19" s="18" t="s">
        <v>31</v>
      </c>
      <c r="L19" s="18"/>
      <c r="M19" s="19">
        <v>1</v>
      </c>
    </row>
    <row r="20" spans="1:13">
      <c r="A20" s="18" t="s">
        <v>32</v>
      </c>
      <c r="B20" s="18"/>
      <c r="C20" s="18" t="s">
        <v>533</v>
      </c>
      <c r="D20" s="18"/>
      <c r="E20" s="18"/>
      <c r="F20" s="18"/>
      <c r="G20" s="18"/>
      <c r="H20" s="18"/>
      <c r="I20" s="18"/>
      <c r="J20" s="18"/>
      <c r="K20" s="18" t="s">
        <v>33</v>
      </c>
      <c r="L20" s="18"/>
      <c r="M20" s="19">
        <v>1</v>
      </c>
    </row>
    <row r="21" spans="1:13">
      <c r="A21" s="18" t="s">
        <v>34</v>
      </c>
      <c r="B21" s="18"/>
      <c r="C21" s="18" t="s">
        <v>533</v>
      </c>
      <c r="D21" s="18"/>
      <c r="E21" s="18"/>
      <c r="F21" s="18"/>
      <c r="G21" s="18"/>
      <c r="H21" s="18"/>
      <c r="I21" s="18"/>
      <c r="J21" s="18"/>
      <c r="K21" s="18" t="s">
        <v>35</v>
      </c>
      <c r="L21" s="18"/>
      <c r="M21" s="19">
        <v>1</v>
      </c>
    </row>
    <row r="22" spans="1:13">
      <c r="A22" s="18" t="s">
        <v>36</v>
      </c>
      <c r="B22" s="18"/>
      <c r="C22" s="18" t="s">
        <v>533</v>
      </c>
      <c r="D22" s="18"/>
      <c r="E22" s="18"/>
      <c r="F22" s="18"/>
      <c r="G22" s="18"/>
      <c r="H22" s="18"/>
      <c r="I22" s="18"/>
      <c r="J22" s="18"/>
      <c r="K22" s="18" t="s">
        <v>37</v>
      </c>
      <c r="L22" s="18"/>
      <c r="M22" s="19">
        <v>1</v>
      </c>
    </row>
    <row r="23" spans="1:13">
      <c r="A23" s="18" t="s">
        <v>38</v>
      </c>
      <c r="B23" s="18"/>
      <c r="C23" s="18" t="s">
        <v>533</v>
      </c>
      <c r="D23" s="18"/>
      <c r="E23" s="18"/>
      <c r="F23" s="18"/>
      <c r="G23" s="18"/>
      <c r="H23" s="18"/>
      <c r="I23" s="18"/>
      <c r="J23" s="18"/>
      <c r="K23" s="18" t="s">
        <v>39</v>
      </c>
      <c r="L23" s="18"/>
      <c r="M23" s="19">
        <v>1</v>
      </c>
    </row>
    <row r="24" spans="1:13">
      <c r="A24" s="18" t="s">
        <v>40</v>
      </c>
      <c r="B24" s="18"/>
      <c r="C24" s="18" t="s">
        <v>1322</v>
      </c>
      <c r="D24" s="18"/>
      <c r="E24" s="18"/>
      <c r="F24" s="18"/>
      <c r="G24" s="18"/>
      <c r="H24" s="18"/>
      <c r="I24" s="18"/>
      <c r="J24" s="18"/>
      <c r="K24" s="18" t="s">
        <v>41</v>
      </c>
      <c r="L24" s="18"/>
      <c r="M24" s="19">
        <v>1</v>
      </c>
    </row>
    <row r="25" spans="1:13">
      <c r="A25" s="18" t="s">
        <v>42</v>
      </c>
      <c r="B25" s="18"/>
      <c r="C25" s="18" t="s">
        <v>1323</v>
      </c>
      <c r="D25" s="18"/>
      <c r="E25" s="18"/>
      <c r="F25" s="18"/>
      <c r="G25" s="18"/>
      <c r="H25" s="18"/>
      <c r="I25" s="18"/>
      <c r="J25" s="18"/>
      <c r="K25" s="18" t="s">
        <v>43</v>
      </c>
      <c r="L25" s="18"/>
      <c r="M25" s="19">
        <v>1</v>
      </c>
    </row>
    <row r="26" spans="1:13">
      <c r="A26" s="18" t="s">
        <v>44</v>
      </c>
      <c r="B26" s="18"/>
      <c r="C26" s="18" t="s">
        <v>1323</v>
      </c>
      <c r="D26" s="18"/>
      <c r="E26" s="18"/>
      <c r="F26" s="18"/>
      <c r="G26" s="18"/>
      <c r="H26" s="18"/>
      <c r="I26" s="18"/>
      <c r="J26" s="18"/>
      <c r="K26" s="18" t="s">
        <v>45</v>
      </c>
      <c r="L26" s="18"/>
      <c r="M26" s="19">
        <v>1</v>
      </c>
    </row>
    <row r="27" spans="1:13">
      <c r="A27" s="18" t="s">
        <v>46</v>
      </c>
      <c r="B27" s="18"/>
      <c r="C27" s="18" t="s">
        <v>1323</v>
      </c>
      <c r="D27" s="18"/>
      <c r="E27" s="18"/>
      <c r="F27" s="18"/>
      <c r="G27" s="18"/>
      <c r="H27" s="18"/>
      <c r="I27" s="18"/>
      <c r="J27" s="18"/>
      <c r="K27" s="18" t="s">
        <v>47</v>
      </c>
      <c r="L27" s="18"/>
      <c r="M27" s="19">
        <v>1</v>
      </c>
    </row>
    <row r="28" spans="1:13">
      <c r="A28" s="18" t="s">
        <v>48</v>
      </c>
      <c r="B28" s="18"/>
      <c r="C28" s="18" t="s">
        <v>1323</v>
      </c>
      <c r="D28" s="18"/>
      <c r="E28" s="18"/>
      <c r="F28" s="18"/>
      <c r="G28" s="18"/>
      <c r="H28" s="18"/>
      <c r="I28" s="18"/>
      <c r="J28" s="18"/>
      <c r="K28" s="18" t="s">
        <v>49</v>
      </c>
      <c r="L28" s="18"/>
      <c r="M28" s="19">
        <v>1</v>
      </c>
    </row>
    <row r="29" spans="1:13">
      <c r="A29" s="18" t="s">
        <v>50</v>
      </c>
      <c r="B29" s="18"/>
      <c r="C29" s="18" t="s">
        <v>1323</v>
      </c>
      <c r="D29" s="18"/>
      <c r="E29" s="18"/>
      <c r="F29" s="18"/>
      <c r="G29" s="18"/>
      <c r="H29" s="18"/>
      <c r="I29" s="18"/>
      <c r="J29" s="18"/>
      <c r="K29" s="18" t="s">
        <v>51</v>
      </c>
      <c r="L29" s="18"/>
      <c r="M29" s="19">
        <v>1</v>
      </c>
    </row>
    <row r="30" spans="1:13">
      <c r="A30" s="18" t="s">
        <v>52</v>
      </c>
      <c r="B30" s="18"/>
      <c r="C30" s="18" t="s">
        <v>1323</v>
      </c>
      <c r="D30" s="18"/>
      <c r="E30" s="18"/>
      <c r="F30" s="18"/>
      <c r="G30" s="18"/>
      <c r="H30" s="18"/>
      <c r="I30" s="18"/>
      <c r="J30" s="18"/>
      <c r="K30" s="18" t="s">
        <v>53</v>
      </c>
      <c r="L30" s="18"/>
      <c r="M30" s="19">
        <v>1</v>
      </c>
    </row>
    <row r="31" spans="1:13">
      <c r="A31" s="18" t="s">
        <v>54</v>
      </c>
      <c r="B31" s="18"/>
      <c r="C31" s="18" t="s">
        <v>1323</v>
      </c>
      <c r="D31" s="18"/>
      <c r="E31" s="18"/>
      <c r="F31" s="18"/>
      <c r="G31" s="18"/>
      <c r="H31" s="18"/>
      <c r="I31" s="18"/>
      <c r="J31" s="18"/>
      <c r="K31" s="18" t="s">
        <v>55</v>
      </c>
      <c r="L31" s="18"/>
      <c r="M31" s="19">
        <v>1</v>
      </c>
    </row>
    <row r="32" spans="1:13">
      <c r="A32" s="18" t="s">
        <v>56</v>
      </c>
      <c r="B32" s="18"/>
      <c r="C32" s="18" t="s">
        <v>1323</v>
      </c>
      <c r="D32" s="18"/>
      <c r="E32" s="18"/>
      <c r="F32" s="18"/>
      <c r="G32" s="18"/>
      <c r="H32" s="18"/>
      <c r="I32" s="18"/>
      <c r="J32" s="18"/>
      <c r="K32" s="18" t="s">
        <v>57</v>
      </c>
      <c r="L32" s="18"/>
      <c r="M32" s="19">
        <v>1</v>
      </c>
    </row>
    <row r="33" spans="1:13">
      <c r="A33" s="18" t="s">
        <v>58</v>
      </c>
      <c r="B33" s="18"/>
      <c r="C33" s="18" t="s">
        <v>1324</v>
      </c>
      <c r="D33" s="18"/>
      <c r="E33" s="18"/>
      <c r="F33" s="18"/>
      <c r="G33" s="18"/>
      <c r="H33" s="18"/>
      <c r="I33" s="18"/>
      <c r="J33" s="18"/>
      <c r="K33" s="18" t="s">
        <v>59</v>
      </c>
      <c r="L33" s="18"/>
      <c r="M33" s="19">
        <v>1</v>
      </c>
    </row>
    <row r="34" spans="1:13">
      <c r="A34" s="18" t="s">
        <v>60</v>
      </c>
      <c r="B34" s="18"/>
      <c r="C34" s="18" t="s">
        <v>1324</v>
      </c>
      <c r="D34" s="18"/>
      <c r="E34" s="18"/>
      <c r="F34" s="18"/>
      <c r="G34" s="18"/>
      <c r="H34" s="18"/>
      <c r="I34" s="18"/>
      <c r="J34" s="18"/>
      <c r="K34" s="18" t="s">
        <v>61</v>
      </c>
      <c r="L34" s="18"/>
      <c r="M34" s="19">
        <v>1</v>
      </c>
    </row>
    <row r="35" spans="1:13">
      <c r="A35" s="18" t="s">
        <v>62</v>
      </c>
      <c r="B35" s="18"/>
      <c r="C35" s="18" t="s">
        <v>1324</v>
      </c>
      <c r="D35" s="18"/>
      <c r="E35" s="18"/>
      <c r="F35" s="18"/>
      <c r="G35" s="18"/>
      <c r="H35" s="18"/>
      <c r="I35" s="18"/>
      <c r="J35" s="18"/>
      <c r="K35" s="18" t="s">
        <v>63</v>
      </c>
      <c r="L35" s="18"/>
      <c r="M35" s="19">
        <v>1</v>
      </c>
    </row>
    <row r="36" spans="1:13">
      <c r="A36" s="18" t="s">
        <v>64</v>
      </c>
      <c r="B36" s="18"/>
      <c r="C36" s="18" t="s">
        <v>1324</v>
      </c>
      <c r="D36" s="18"/>
      <c r="E36" s="18"/>
      <c r="F36" s="18"/>
      <c r="G36" s="18"/>
      <c r="H36" s="18"/>
      <c r="I36" s="18"/>
      <c r="J36" s="18"/>
      <c r="K36" s="18" t="s">
        <v>65</v>
      </c>
      <c r="L36" s="18"/>
      <c r="M36" s="19">
        <v>1</v>
      </c>
    </row>
    <row r="37" spans="1:13">
      <c r="A37" s="18" t="s">
        <v>66</v>
      </c>
      <c r="B37" s="18"/>
      <c r="C37" s="18" t="s">
        <v>1322</v>
      </c>
      <c r="D37" s="18"/>
      <c r="E37" s="18"/>
      <c r="F37" s="18"/>
      <c r="G37" s="18"/>
      <c r="H37" s="18"/>
      <c r="I37" s="18"/>
      <c r="J37" s="18"/>
      <c r="K37" s="18" t="s">
        <v>67</v>
      </c>
      <c r="L37" s="18"/>
      <c r="M37" s="19">
        <v>1</v>
      </c>
    </row>
    <row r="38" spans="1:13">
      <c r="A38" s="20" t="s">
        <v>1337</v>
      </c>
      <c r="B38" s="20"/>
      <c r="C38" s="20" t="s">
        <v>1338</v>
      </c>
      <c r="D38" s="20"/>
      <c r="E38" s="20"/>
      <c r="F38" s="20"/>
      <c r="G38" s="20"/>
      <c r="H38" s="20"/>
      <c r="I38" s="20"/>
      <c r="J38" s="20"/>
      <c r="K38" s="20"/>
      <c r="L38" s="20" t="s">
        <v>69</v>
      </c>
      <c r="M38" s="20">
        <v>1</v>
      </c>
    </row>
    <row r="39" spans="1:13">
      <c r="A39" s="20" t="s">
        <v>1341</v>
      </c>
      <c r="B39" s="20"/>
      <c r="C39" s="20" t="s">
        <v>1342</v>
      </c>
      <c r="D39" s="20"/>
      <c r="E39" s="20"/>
      <c r="F39" s="20"/>
      <c r="G39" s="20"/>
      <c r="H39" s="20"/>
      <c r="I39" s="20"/>
      <c r="J39" s="20"/>
      <c r="K39" s="20"/>
      <c r="L39" s="20" t="s">
        <v>69</v>
      </c>
      <c r="M39" s="20">
        <v>1</v>
      </c>
    </row>
    <row r="40" spans="1:13">
      <c r="A40" s="20" t="s">
        <v>71</v>
      </c>
      <c r="B40" s="18"/>
      <c r="C40" s="18" t="s">
        <v>1322</v>
      </c>
      <c r="D40" s="18"/>
      <c r="E40" s="18"/>
      <c r="F40" s="18"/>
      <c r="G40" s="18"/>
      <c r="H40" s="18"/>
      <c r="I40" s="18"/>
      <c r="J40" s="18"/>
      <c r="K40" s="18"/>
      <c r="L40" s="18" t="s">
        <v>69</v>
      </c>
      <c r="M40" s="19">
        <v>1</v>
      </c>
    </row>
    <row r="41" spans="1:13">
      <c r="A41" s="20" t="s">
        <v>72</v>
      </c>
      <c r="B41" s="20"/>
      <c r="C41" s="20" t="s">
        <v>1342</v>
      </c>
      <c r="D41" s="20"/>
      <c r="E41" s="20"/>
      <c r="F41" s="20"/>
      <c r="G41" s="20"/>
      <c r="H41" s="20"/>
      <c r="I41" s="20"/>
      <c r="J41" s="20"/>
      <c r="K41" s="20"/>
      <c r="L41" s="20" t="s">
        <v>69</v>
      </c>
      <c r="M41" s="20">
        <v>1</v>
      </c>
    </row>
    <row r="42" spans="1:13">
      <c r="A42" s="20" t="s">
        <v>73</v>
      </c>
      <c r="B42" s="18"/>
      <c r="C42" s="18" t="s">
        <v>1322</v>
      </c>
      <c r="D42" s="18"/>
      <c r="E42" s="18"/>
      <c r="F42" s="18"/>
      <c r="G42" s="18"/>
      <c r="H42" s="18"/>
      <c r="I42" s="18"/>
      <c r="J42" s="18"/>
      <c r="K42" s="18" t="s">
        <v>74</v>
      </c>
      <c r="L42" s="18"/>
      <c r="M42" s="19">
        <v>1</v>
      </c>
    </row>
    <row r="43" spans="1:13">
      <c r="A43" s="20" t="s">
        <v>75</v>
      </c>
      <c r="B43" s="18"/>
      <c r="C43" s="18" t="s">
        <v>1322</v>
      </c>
      <c r="D43" s="18"/>
      <c r="E43" s="18"/>
      <c r="F43" s="18"/>
      <c r="G43" s="18"/>
      <c r="H43" s="18"/>
      <c r="I43" s="18"/>
      <c r="J43" s="18"/>
      <c r="K43" s="18" t="s">
        <v>76</v>
      </c>
      <c r="L43" s="18"/>
      <c r="M43" s="19">
        <v>1</v>
      </c>
    </row>
    <row r="44" spans="1:13">
      <c r="A44" s="20" t="s">
        <v>77</v>
      </c>
      <c r="B44" s="18"/>
      <c r="C44" s="18" t="s">
        <v>1322</v>
      </c>
      <c r="D44" s="18"/>
      <c r="E44" s="18"/>
      <c r="F44" s="18"/>
      <c r="G44" s="18"/>
      <c r="H44" s="18"/>
      <c r="I44" s="18"/>
      <c r="J44" s="18"/>
      <c r="K44" s="18" t="s">
        <v>78</v>
      </c>
      <c r="L44" s="18"/>
      <c r="M44" s="19">
        <v>1</v>
      </c>
    </row>
    <row r="45" spans="1:13">
      <c r="A45" s="20" t="s">
        <v>79</v>
      </c>
      <c r="B45" s="18"/>
      <c r="C45" s="18" t="s">
        <v>1322</v>
      </c>
      <c r="D45" s="18"/>
      <c r="E45" s="18"/>
      <c r="F45" s="18"/>
      <c r="G45" s="18"/>
      <c r="H45" s="18"/>
      <c r="I45" s="18"/>
      <c r="J45" s="18"/>
      <c r="K45" s="18" t="s">
        <v>80</v>
      </c>
      <c r="L45" s="18"/>
      <c r="M45" s="19">
        <v>1</v>
      </c>
    </row>
    <row r="46" spans="1:13">
      <c r="A46" s="20" t="s">
        <v>81</v>
      </c>
      <c r="B46" s="18"/>
      <c r="C46" s="18" t="s">
        <v>1322</v>
      </c>
      <c r="D46" s="18"/>
      <c r="E46" s="18"/>
      <c r="F46" s="18"/>
      <c r="G46" s="18"/>
      <c r="H46" s="18"/>
      <c r="I46" s="18"/>
      <c r="J46" s="18"/>
      <c r="K46" s="18" t="s">
        <v>82</v>
      </c>
      <c r="L46" s="18" t="s">
        <v>1316</v>
      </c>
      <c r="M46" s="19">
        <v>1</v>
      </c>
    </row>
    <row r="47" spans="1:13">
      <c r="A47" s="20" t="s">
        <v>83</v>
      </c>
      <c r="B47" s="18"/>
      <c r="C47" s="18" t="s">
        <v>1322</v>
      </c>
      <c r="D47" s="18"/>
      <c r="E47" s="18"/>
      <c r="F47" s="18"/>
      <c r="G47" s="18"/>
      <c r="H47" s="18"/>
      <c r="I47" s="18"/>
      <c r="J47" s="18"/>
      <c r="K47" s="18" t="s">
        <v>84</v>
      </c>
      <c r="L47" s="18"/>
      <c r="M47" s="19">
        <v>1</v>
      </c>
    </row>
    <row r="48" spans="1:13">
      <c r="A48" s="20" t="s">
        <v>1326</v>
      </c>
      <c r="B48" s="18"/>
      <c r="C48" s="18" t="s">
        <v>1322</v>
      </c>
      <c r="D48" s="18"/>
      <c r="E48" s="18"/>
      <c r="F48" s="18"/>
      <c r="G48" s="18"/>
      <c r="H48" s="18"/>
      <c r="I48" s="18"/>
      <c r="J48" s="18"/>
      <c r="K48" s="18" t="s">
        <v>86</v>
      </c>
      <c r="L48" s="18" t="s">
        <v>1327</v>
      </c>
      <c r="M48" s="19">
        <v>1</v>
      </c>
    </row>
    <row r="49" spans="1:13">
      <c r="A49" s="20" t="s">
        <v>87</v>
      </c>
      <c r="B49" s="18"/>
      <c r="C49" s="18" t="s">
        <v>1322</v>
      </c>
      <c r="D49" s="18"/>
      <c r="E49" s="18"/>
      <c r="F49" s="18"/>
      <c r="G49" s="18"/>
      <c r="H49" s="18"/>
      <c r="I49" s="18"/>
      <c r="J49" s="18"/>
      <c r="K49" s="18" t="s">
        <v>88</v>
      </c>
      <c r="L49" s="18" t="s">
        <v>1327</v>
      </c>
      <c r="M49" s="19">
        <v>1</v>
      </c>
    </row>
    <row r="50" spans="1:13">
      <c r="A50" s="20" t="s">
        <v>89</v>
      </c>
      <c r="B50" s="18"/>
      <c r="C50" s="18" t="s">
        <v>1322</v>
      </c>
      <c r="D50" s="18"/>
      <c r="E50" s="18"/>
      <c r="F50" s="18"/>
      <c r="G50" s="18"/>
      <c r="H50" s="18"/>
      <c r="I50" s="18"/>
      <c r="J50" s="18"/>
      <c r="K50" s="18" t="s">
        <v>90</v>
      </c>
      <c r="L50" s="18"/>
      <c r="M50" s="19">
        <v>1</v>
      </c>
    </row>
    <row r="51" spans="1:13">
      <c r="A51" s="20" t="s">
        <v>91</v>
      </c>
      <c r="B51" s="20"/>
      <c r="C51" s="20" t="s">
        <v>1342</v>
      </c>
      <c r="D51" s="20"/>
      <c r="E51" s="20"/>
      <c r="F51" s="20"/>
      <c r="G51" s="20"/>
      <c r="H51" s="20"/>
      <c r="I51" s="20"/>
      <c r="J51" s="20"/>
      <c r="K51" s="20" t="s">
        <v>92</v>
      </c>
      <c r="L51" s="20"/>
      <c r="M51" s="20">
        <v>1</v>
      </c>
    </row>
    <row r="52" spans="1:13">
      <c r="A52" s="20" t="s">
        <v>93</v>
      </c>
      <c r="B52" s="18"/>
      <c r="C52" s="18" t="s">
        <v>1322</v>
      </c>
      <c r="D52" s="18"/>
      <c r="E52" s="18"/>
      <c r="F52" s="18"/>
      <c r="G52" s="18"/>
      <c r="H52" s="18"/>
      <c r="I52" s="18"/>
      <c r="J52" s="18"/>
      <c r="K52" s="18" t="s">
        <v>94</v>
      </c>
      <c r="L52" s="18"/>
      <c r="M52" s="19">
        <v>1</v>
      </c>
    </row>
    <row r="53" spans="1:13">
      <c r="A53" s="20" t="s">
        <v>95</v>
      </c>
      <c r="B53" s="18"/>
      <c r="C53" s="18" t="s">
        <v>1322</v>
      </c>
      <c r="D53" s="18"/>
      <c r="E53" s="18"/>
      <c r="F53" s="18"/>
      <c r="G53" s="18"/>
      <c r="H53" s="18"/>
      <c r="I53" s="18"/>
      <c r="J53" s="18"/>
      <c r="K53" s="18" t="s">
        <v>96</v>
      </c>
      <c r="L53" s="18"/>
      <c r="M53" s="19">
        <v>1</v>
      </c>
    </row>
    <row r="54" spans="1:13">
      <c r="A54" s="20" t="s">
        <v>97</v>
      </c>
      <c r="B54" s="18"/>
      <c r="C54" s="18" t="s">
        <v>1322</v>
      </c>
      <c r="D54" s="18"/>
      <c r="E54" s="18"/>
      <c r="F54" s="18"/>
      <c r="G54" s="18"/>
      <c r="H54" s="18"/>
      <c r="I54" s="18"/>
      <c r="J54" s="18"/>
      <c r="K54" s="18" t="s">
        <v>98</v>
      </c>
      <c r="L54" s="18"/>
      <c r="M54" s="19">
        <v>1</v>
      </c>
    </row>
    <row r="55" spans="1:13">
      <c r="A55" s="20" t="s">
        <v>99</v>
      </c>
      <c r="B55" s="18"/>
      <c r="C55" s="18" t="s">
        <v>1322</v>
      </c>
      <c r="D55" s="18"/>
      <c r="E55" s="18"/>
      <c r="F55" s="18"/>
      <c r="G55" s="18"/>
      <c r="H55" s="18"/>
      <c r="I55" s="18"/>
      <c r="J55" s="18"/>
      <c r="K55" s="18" t="s">
        <v>100</v>
      </c>
      <c r="L55" s="18"/>
      <c r="M55" s="19">
        <v>1</v>
      </c>
    </row>
    <row r="56" spans="1:13">
      <c r="A56" s="20" t="s">
        <v>101</v>
      </c>
      <c r="B56" s="18"/>
      <c r="C56" s="18" t="s">
        <v>1322</v>
      </c>
      <c r="D56" s="18"/>
      <c r="E56" s="18"/>
      <c r="F56" s="18"/>
      <c r="G56" s="18"/>
      <c r="H56" s="18"/>
      <c r="I56" s="18"/>
      <c r="J56" s="18"/>
      <c r="K56" s="18" t="s">
        <v>102</v>
      </c>
      <c r="L56" s="18"/>
      <c r="M56" s="19">
        <v>1</v>
      </c>
    </row>
    <row r="57" spans="1:13">
      <c r="A57" s="20" t="s">
        <v>103</v>
      </c>
      <c r="B57" s="18"/>
      <c r="C57" s="18" t="s">
        <v>1322</v>
      </c>
      <c r="D57" s="18"/>
      <c r="E57" s="18"/>
      <c r="F57" s="18"/>
      <c r="G57" s="18"/>
      <c r="H57" s="18"/>
      <c r="I57" s="18"/>
      <c r="J57" s="18"/>
      <c r="K57" s="18" t="s">
        <v>104</v>
      </c>
      <c r="L57" s="18"/>
      <c r="M57" s="19">
        <v>1</v>
      </c>
    </row>
    <row r="58" spans="1:13">
      <c r="A58" s="20" t="s">
        <v>105</v>
      </c>
      <c r="B58" s="18"/>
      <c r="C58" s="18" t="s">
        <v>1322</v>
      </c>
      <c r="D58" s="18"/>
      <c r="E58" s="18"/>
      <c r="F58" s="18"/>
      <c r="G58" s="18"/>
      <c r="H58" s="18"/>
      <c r="I58" s="18"/>
      <c r="J58" s="18"/>
      <c r="K58" s="18" t="s">
        <v>106</v>
      </c>
      <c r="L58" s="18"/>
      <c r="M58" s="19">
        <v>1</v>
      </c>
    </row>
    <row r="59" spans="1:13">
      <c r="A59" s="20" t="s">
        <v>107</v>
      </c>
      <c r="B59" s="18"/>
      <c r="C59" s="18" t="s">
        <v>1322</v>
      </c>
      <c r="D59" s="18"/>
      <c r="E59" s="18"/>
      <c r="F59" s="18"/>
      <c r="G59" s="18"/>
      <c r="H59" s="18"/>
      <c r="I59" s="18"/>
      <c r="J59" s="18"/>
      <c r="K59" s="18" t="s">
        <v>108</v>
      </c>
      <c r="L59" s="18"/>
      <c r="M59" s="19">
        <v>1</v>
      </c>
    </row>
    <row r="60" spans="1:13">
      <c r="A60" s="20" t="s">
        <v>109</v>
      </c>
      <c r="B60" s="18"/>
      <c r="C60" s="18" t="s">
        <v>1328</v>
      </c>
      <c r="D60" s="18"/>
      <c r="E60" s="18"/>
      <c r="F60" s="18"/>
      <c r="G60" s="18"/>
      <c r="H60" s="18"/>
      <c r="I60" s="18"/>
      <c r="J60" s="18"/>
      <c r="K60" s="18" t="s">
        <v>110</v>
      </c>
      <c r="L60" s="18" t="s">
        <v>69</v>
      </c>
      <c r="M60" s="19">
        <v>1</v>
      </c>
    </row>
    <row r="61" spans="1:13">
      <c r="A61" s="20" t="s">
        <v>111</v>
      </c>
      <c r="B61" s="18"/>
      <c r="C61" s="18" t="s">
        <v>1328</v>
      </c>
      <c r="D61" s="18"/>
      <c r="E61" s="18"/>
      <c r="F61" s="18"/>
      <c r="G61" s="18"/>
      <c r="H61" s="18"/>
      <c r="I61" s="18"/>
      <c r="J61" s="18"/>
      <c r="K61" s="18" t="s">
        <v>112</v>
      </c>
      <c r="L61" s="18" t="s">
        <v>69</v>
      </c>
      <c r="M61" s="19">
        <v>1</v>
      </c>
    </row>
    <row r="62" spans="1:13">
      <c r="A62" s="20" t="s">
        <v>113</v>
      </c>
      <c r="B62" s="18"/>
      <c r="C62" s="18" t="s">
        <v>1328</v>
      </c>
      <c r="D62" s="18"/>
      <c r="E62" s="18"/>
      <c r="F62" s="18"/>
      <c r="G62" s="18"/>
      <c r="H62" s="18"/>
      <c r="I62" s="18"/>
      <c r="J62" s="18"/>
      <c r="K62" s="18" t="s">
        <v>114</v>
      </c>
      <c r="L62" s="18" t="s">
        <v>69</v>
      </c>
      <c r="M62" s="19">
        <v>1</v>
      </c>
    </row>
    <row r="63" spans="1:13">
      <c r="A63" s="20" t="s">
        <v>115</v>
      </c>
      <c r="B63" s="18"/>
      <c r="C63" s="18" t="s">
        <v>1328</v>
      </c>
      <c r="D63" s="18"/>
      <c r="E63" s="18"/>
      <c r="F63" s="18"/>
      <c r="G63" s="18"/>
      <c r="H63" s="18"/>
      <c r="I63" s="18"/>
      <c r="J63" s="18"/>
      <c r="K63" s="18" t="s">
        <v>116</v>
      </c>
      <c r="L63" s="18" t="s">
        <v>69</v>
      </c>
      <c r="M63" s="19">
        <v>1</v>
      </c>
    </row>
    <row r="64" spans="1:13">
      <c r="A64" s="20" t="s">
        <v>117</v>
      </c>
      <c r="B64" s="18"/>
      <c r="C64" s="18" t="s">
        <v>1328</v>
      </c>
      <c r="D64" s="18"/>
      <c r="E64" s="18"/>
      <c r="F64" s="18"/>
      <c r="G64" s="18"/>
      <c r="H64" s="18"/>
      <c r="I64" s="18"/>
      <c r="J64" s="18"/>
      <c r="K64" s="18" t="s">
        <v>118</v>
      </c>
      <c r="L64" s="18" t="s">
        <v>69</v>
      </c>
      <c r="M64" s="19">
        <v>1</v>
      </c>
    </row>
    <row r="65" spans="1:13">
      <c r="A65" s="20" t="s">
        <v>119</v>
      </c>
      <c r="B65" s="18"/>
      <c r="C65" s="18" t="s">
        <v>1328</v>
      </c>
      <c r="D65" s="18"/>
      <c r="E65" s="18"/>
      <c r="F65" s="18"/>
      <c r="G65" s="18"/>
      <c r="H65" s="18"/>
      <c r="I65" s="18"/>
      <c r="J65" s="18"/>
      <c r="K65" s="18" t="s">
        <v>120</v>
      </c>
      <c r="L65" s="18" t="s">
        <v>69</v>
      </c>
      <c r="M65" s="19">
        <v>1</v>
      </c>
    </row>
    <row r="66" spans="1:13">
      <c r="A66" s="20" t="s">
        <v>121</v>
      </c>
      <c r="B66" s="20"/>
      <c r="C66" s="20" t="s">
        <v>1344</v>
      </c>
      <c r="D66" s="20"/>
      <c r="E66" s="20"/>
      <c r="F66" s="20"/>
      <c r="G66" s="20"/>
      <c r="H66" s="20"/>
      <c r="I66" s="20"/>
      <c r="J66" s="20"/>
      <c r="K66" s="20" t="s">
        <v>122</v>
      </c>
      <c r="L66" s="20" t="s">
        <v>1345</v>
      </c>
      <c r="M66" s="20">
        <v>1</v>
      </c>
    </row>
    <row r="67" spans="1:13">
      <c r="A67" s="20" t="s">
        <v>123</v>
      </c>
      <c r="B67" s="18"/>
      <c r="C67" s="18" t="s">
        <v>1328</v>
      </c>
      <c r="D67" s="18"/>
      <c r="E67" s="18"/>
      <c r="F67" s="18"/>
      <c r="G67" s="18"/>
      <c r="H67" s="18"/>
      <c r="I67" s="18"/>
      <c r="J67" s="18"/>
      <c r="K67" s="18" t="s">
        <v>124</v>
      </c>
      <c r="L67" s="18"/>
      <c r="M67" s="19">
        <v>1</v>
      </c>
    </row>
    <row r="68" spans="1:13">
      <c r="A68" s="20" t="s">
        <v>125</v>
      </c>
      <c r="B68" s="20"/>
      <c r="C68" s="20" t="s">
        <v>1329</v>
      </c>
      <c r="D68" s="20"/>
      <c r="E68" s="20"/>
      <c r="F68" s="20"/>
      <c r="G68" s="20"/>
      <c r="H68" s="20"/>
      <c r="I68" s="20"/>
      <c r="J68" s="20"/>
      <c r="K68" s="20" t="s">
        <v>126</v>
      </c>
      <c r="L68" s="20" t="s">
        <v>69</v>
      </c>
      <c r="M68" s="20">
        <v>1</v>
      </c>
    </row>
    <row r="69" spans="1:13">
      <c r="A69" s="20" t="s">
        <v>127</v>
      </c>
      <c r="B69" s="20"/>
      <c r="C69" s="20" t="s">
        <v>1344</v>
      </c>
      <c r="D69" s="20"/>
      <c r="E69" s="20"/>
      <c r="F69" s="20"/>
      <c r="G69" s="20"/>
      <c r="H69" s="20"/>
      <c r="I69" s="20"/>
      <c r="J69" s="20"/>
      <c r="K69" s="20" t="s">
        <v>128</v>
      </c>
      <c r="L69" s="20" t="s">
        <v>69</v>
      </c>
      <c r="M69" s="20">
        <v>1</v>
      </c>
    </row>
    <row r="70" spans="1:13">
      <c r="A70" s="20" t="s">
        <v>129</v>
      </c>
      <c r="B70" s="20"/>
      <c r="C70" s="20" t="s">
        <v>1348</v>
      </c>
      <c r="D70" s="20"/>
      <c r="E70" s="20"/>
      <c r="F70" s="20"/>
      <c r="G70" s="20"/>
      <c r="H70" s="20"/>
      <c r="I70" s="20"/>
      <c r="J70" s="20"/>
      <c r="K70" s="20" t="s">
        <v>130</v>
      </c>
      <c r="L70" s="20" t="s">
        <v>1321</v>
      </c>
      <c r="M70" s="20">
        <v>1</v>
      </c>
    </row>
    <row r="71" spans="1:13">
      <c r="A71" s="20" t="s">
        <v>131</v>
      </c>
      <c r="B71" s="20"/>
      <c r="C71" s="20" t="s">
        <v>1348</v>
      </c>
      <c r="D71" s="20"/>
      <c r="E71" s="20"/>
      <c r="F71" s="20"/>
      <c r="G71" s="20"/>
      <c r="H71" s="20"/>
      <c r="I71" s="20"/>
      <c r="J71" s="20"/>
      <c r="K71" s="20" t="s">
        <v>132</v>
      </c>
      <c r="L71" s="20" t="s">
        <v>1351</v>
      </c>
      <c r="M71" s="20">
        <v>1</v>
      </c>
    </row>
    <row r="72" spans="1:13">
      <c r="A72" s="20" t="s">
        <v>133</v>
      </c>
      <c r="B72" s="20"/>
      <c r="C72" s="20" t="s">
        <v>1344</v>
      </c>
      <c r="D72" s="20"/>
      <c r="E72" s="20"/>
      <c r="F72" s="20"/>
      <c r="G72" s="20"/>
      <c r="H72" s="20"/>
      <c r="I72" s="20"/>
      <c r="J72" s="20"/>
      <c r="K72" s="20" t="s">
        <v>134</v>
      </c>
      <c r="L72" s="20" t="s">
        <v>1362</v>
      </c>
      <c r="M72" s="20">
        <v>1</v>
      </c>
    </row>
    <row r="73" spans="1:13">
      <c r="A73" s="20" t="s">
        <v>135</v>
      </c>
      <c r="B73" s="18"/>
      <c r="C73" s="18" t="s">
        <v>1329</v>
      </c>
      <c r="D73" s="18"/>
      <c r="E73" s="18"/>
      <c r="F73" s="18"/>
      <c r="G73" s="18"/>
      <c r="H73" s="18"/>
      <c r="I73" s="18"/>
      <c r="J73" s="18"/>
      <c r="K73" s="18" t="s">
        <v>136</v>
      </c>
      <c r="L73" s="18" t="s">
        <v>69</v>
      </c>
      <c r="M73" s="19">
        <v>1</v>
      </c>
    </row>
    <row r="74" spans="1:13">
      <c r="A74" s="20" t="s">
        <v>137</v>
      </c>
      <c r="B74" s="20"/>
      <c r="C74" s="20" t="s">
        <v>1329</v>
      </c>
      <c r="D74" s="20"/>
      <c r="E74" s="20"/>
      <c r="F74" s="20"/>
      <c r="G74" s="20"/>
      <c r="H74" s="20"/>
      <c r="I74" s="20"/>
      <c r="J74" s="20"/>
      <c r="K74" s="20" t="s">
        <v>138</v>
      </c>
      <c r="L74" s="18" t="s">
        <v>69</v>
      </c>
      <c r="M74" s="19">
        <v>1</v>
      </c>
    </row>
    <row r="75" spans="1:13">
      <c r="A75" s="20" t="s">
        <v>139</v>
      </c>
      <c r="B75" s="20"/>
      <c r="C75" s="20" t="s">
        <v>1329</v>
      </c>
      <c r="D75" s="20"/>
      <c r="E75" s="20"/>
      <c r="F75" s="20"/>
      <c r="G75" s="20"/>
      <c r="H75" s="20"/>
      <c r="I75" s="20"/>
      <c r="J75" s="20"/>
      <c r="K75" s="20" t="s">
        <v>140</v>
      </c>
      <c r="L75" s="20" t="s">
        <v>69</v>
      </c>
      <c r="M75" s="19">
        <v>1</v>
      </c>
    </row>
    <row r="76" spans="1:13">
      <c r="A76" s="20" t="s">
        <v>141</v>
      </c>
      <c r="B76" s="20"/>
      <c r="C76" s="20" t="s">
        <v>1329</v>
      </c>
      <c r="D76" s="20"/>
      <c r="E76" s="20"/>
      <c r="F76" s="20"/>
      <c r="G76" s="20"/>
      <c r="H76" s="20"/>
      <c r="I76" s="20"/>
      <c r="J76" s="20"/>
      <c r="K76" s="20" t="s">
        <v>142</v>
      </c>
      <c r="L76" s="20" t="s">
        <v>69</v>
      </c>
      <c r="M76" s="19">
        <v>0</v>
      </c>
    </row>
    <row r="77" spans="1:13">
      <c r="A77" s="20" t="s">
        <v>143</v>
      </c>
      <c r="B77" s="20"/>
      <c r="C77" s="20" t="s">
        <v>1329</v>
      </c>
      <c r="D77" s="20"/>
      <c r="E77" s="20"/>
      <c r="F77" s="20"/>
      <c r="G77" s="20"/>
      <c r="H77" s="20"/>
      <c r="I77" s="20"/>
      <c r="J77" s="20"/>
      <c r="K77" s="20" t="s">
        <v>144</v>
      </c>
      <c r="L77" s="20" t="s">
        <v>69</v>
      </c>
      <c r="M77" s="19">
        <v>1</v>
      </c>
    </row>
    <row r="78" spans="1:13">
      <c r="A78" s="20" t="s">
        <v>145</v>
      </c>
      <c r="B78" s="20"/>
      <c r="C78" s="20" t="s">
        <v>1329</v>
      </c>
      <c r="D78" s="20"/>
      <c r="E78" s="20"/>
      <c r="F78" s="20"/>
      <c r="G78" s="20"/>
      <c r="H78" s="20"/>
      <c r="I78" s="20"/>
      <c r="J78" s="20"/>
      <c r="K78" s="20" t="s">
        <v>146</v>
      </c>
      <c r="L78" s="20" t="s">
        <v>69</v>
      </c>
      <c r="M78" s="19">
        <v>1</v>
      </c>
    </row>
    <row r="79" spans="1:13">
      <c r="A79" s="20" t="s">
        <v>147</v>
      </c>
      <c r="B79" s="20"/>
      <c r="C79" s="20" t="s">
        <v>1329</v>
      </c>
      <c r="D79" s="20"/>
      <c r="E79" s="20"/>
      <c r="F79" s="20"/>
      <c r="G79" s="20"/>
      <c r="H79" s="20"/>
      <c r="I79" s="20"/>
      <c r="J79" s="20"/>
      <c r="K79" s="20" t="s">
        <v>148</v>
      </c>
      <c r="L79" s="20" t="s">
        <v>69</v>
      </c>
      <c r="M79" s="19">
        <v>1</v>
      </c>
    </row>
    <row r="80" spans="1:13">
      <c r="A80" s="20" t="s">
        <v>149</v>
      </c>
      <c r="B80" s="20"/>
      <c r="C80" s="20" t="s">
        <v>1329</v>
      </c>
      <c r="D80" s="20"/>
      <c r="E80" s="20"/>
      <c r="F80" s="20"/>
      <c r="G80" s="20"/>
      <c r="H80" s="20"/>
      <c r="I80" s="20"/>
      <c r="J80" s="20"/>
      <c r="K80" s="20" t="s">
        <v>150</v>
      </c>
      <c r="L80" s="20" t="s">
        <v>69</v>
      </c>
      <c r="M80" s="19">
        <v>1</v>
      </c>
    </row>
    <row r="81" spans="1:13">
      <c r="A81" s="20" t="s">
        <v>151</v>
      </c>
      <c r="B81" s="20"/>
      <c r="C81" s="20" t="s">
        <v>1329</v>
      </c>
      <c r="D81" s="20"/>
      <c r="E81" s="20"/>
      <c r="F81" s="20"/>
      <c r="G81" s="20"/>
      <c r="H81" s="20"/>
      <c r="I81" s="20"/>
      <c r="J81" s="20"/>
      <c r="K81" s="20" t="s">
        <v>152</v>
      </c>
      <c r="L81" s="20" t="s">
        <v>69</v>
      </c>
      <c r="M81" s="19">
        <v>1</v>
      </c>
    </row>
    <row r="82" spans="1:13">
      <c r="A82" s="20" t="s">
        <v>153</v>
      </c>
      <c r="B82" s="20"/>
      <c r="C82" s="20" t="s">
        <v>1329</v>
      </c>
      <c r="D82" s="20"/>
      <c r="E82" s="20"/>
      <c r="F82" s="20"/>
      <c r="G82" s="20"/>
      <c r="H82" s="20"/>
      <c r="I82" s="20"/>
      <c r="J82" s="20"/>
      <c r="K82" s="20" t="s">
        <v>154</v>
      </c>
      <c r="L82" s="20" t="s">
        <v>69</v>
      </c>
      <c r="M82" s="19">
        <v>1</v>
      </c>
    </row>
    <row r="83" spans="1:13">
      <c r="A83" s="20" t="s">
        <v>155</v>
      </c>
      <c r="B83" s="20"/>
      <c r="C83" s="20" t="s">
        <v>1329</v>
      </c>
      <c r="D83" s="20"/>
      <c r="E83" s="20"/>
      <c r="F83" s="20"/>
      <c r="G83" s="20"/>
      <c r="H83" s="20"/>
      <c r="I83" s="20"/>
      <c r="J83" s="20"/>
      <c r="K83" s="20" t="s">
        <v>156</v>
      </c>
      <c r="L83" s="20" t="s">
        <v>69</v>
      </c>
      <c r="M83" s="19">
        <v>1</v>
      </c>
    </row>
    <row r="84" spans="1:13">
      <c r="A84" s="20" t="s">
        <v>157</v>
      </c>
      <c r="B84" s="20"/>
      <c r="C84" s="20" t="s">
        <v>1329</v>
      </c>
      <c r="D84" s="20"/>
      <c r="E84" s="20"/>
      <c r="F84" s="20"/>
      <c r="G84" s="20"/>
      <c r="H84" s="20"/>
      <c r="I84" s="20"/>
      <c r="J84" s="20"/>
      <c r="K84" s="20" t="s">
        <v>158</v>
      </c>
      <c r="L84" s="20"/>
      <c r="M84" s="19">
        <v>0</v>
      </c>
    </row>
    <row r="85" spans="1:13">
      <c r="A85" s="20" t="s">
        <v>159</v>
      </c>
      <c r="B85" s="20"/>
      <c r="C85" s="20" t="s">
        <v>1329</v>
      </c>
      <c r="D85" s="20"/>
      <c r="E85" s="20"/>
      <c r="F85" s="20"/>
      <c r="G85" s="20"/>
      <c r="H85" s="20"/>
      <c r="I85" s="20"/>
      <c r="J85" s="20"/>
      <c r="K85" s="20" t="s">
        <v>160</v>
      </c>
      <c r="L85" s="20"/>
      <c r="M85" s="19">
        <v>1</v>
      </c>
    </row>
    <row r="86" spans="1:13">
      <c r="A86" s="20" t="s">
        <v>161</v>
      </c>
      <c r="B86" s="20"/>
      <c r="C86" s="20" t="s">
        <v>1329</v>
      </c>
      <c r="D86" s="20"/>
      <c r="E86" s="20"/>
      <c r="F86" s="20"/>
      <c r="G86" s="20"/>
      <c r="H86" s="20"/>
      <c r="I86" s="20"/>
      <c r="J86" s="20"/>
      <c r="K86" s="20" t="s">
        <v>162</v>
      </c>
      <c r="L86" s="20"/>
      <c r="M86" s="19">
        <v>1</v>
      </c>
    </row>
    <row r="87" spans="1:13">
      <c r="A87" s="20" t="s">
        <v>163</v>
      </c>
      <c r="B87" s="20"/>
      <c r="C87" s="20" t="s">
        <v>1329</v>
      </c>
      <c r="D87" s="20"/>
      <c r="E87" s="20"/>
      <c r="F87" s="20"/>
      <c r="G87" s="20"/>
      <c r="H87" s="20"/>
      <c r="I87" s="20"/>
      <c r="J87" s="20"/>
      <c r="K87" s="20" t="s">
        <v>164</v>
      </c>
      <c r="L87" s="20"/>
      <c r="M87" s="19">
        <v>1</v>
      </c>
    </row>
    <row r="88" spans="1:13">
      <c r="A88" s="20" t="s">
        <v>165</v>
      </c>
      <c r="B88" s="20"/>
      <c r="C88" s="20" t="s">
        <v>1329</v>
      </c>
      <c r="D88" s="20"/>
      <c r="E88" s="20"/>
      <c r="F88" s="20"/>
      <c r="G88" s="20"/>
      <c r="H88" s="20"/>
      <c r="I88" s="20"/>
      <c r="J88" s="20"/>
      <c r="K88" s="20" t="s">
        <v>166</v>
      </c>
      <c r="L88" s="20"/>
      <c r="M88" s="19">
        <v>1</v>
      </c>
    </row>
    <row r="89" spans="1:13">
      <c r="A89" s="20" t="s">
        <v>167</v>
      </c>
      <c r="B89" s="20"/>
      <c r="C89" s="20" t="s">
        <v>1329</v>
      </c>
      <c r="D89" s="20"/>
      <c r="E89" s="20"/>
      <c r="F89" s="20"/>
      <c r="G89" s="20"/>
      <c r="H89" s="20"/>
      <c r="I89" s="20"/>
      <c r="J89" s="20"/>
      <c r="K89" s="20" t="s">
        <v>168</v>
      </c>
      <c r="L89" s="20"/>
      <c r="M89" s="19">
        <v>0</v>
      </c>
    </row>
    <row r="90" spans="1:13">
      <c r="A90" s="20" t="s">
        <v>169</v>
      </c>
      <c r="B90" s="20"/>
      <c r="C90" s="20" t="s">
        <v>1329</v>
      </c>
      <c r="D90" s="20"/>
      <c r="E90" s="20"/>
      <c r="F90" s="20"/>
      <c r="G90" s="20"/>
      <c r="H90" s="20"/>
      <c r="I90" s="20"/>
      <c r="J90" s="20"/>
      <c r="K90" s="20" t="s">
        <v>170</v>
      </c>
      <c r="L90" s="20"/>
      <c r="M90" s="19">
        <v>1</v>
      </c>
    </row>
    <row r="91" spans="1:13">
      <c r="A91" s="20" t="s">
        <v>171</v>
      </c>
      <c r="B91" s="20"/>
      <c r="C91" s="20" t="s">
        <v>1329</v>
      </c>
      <c r="D91" s="20"/>
      <c r="E91" s="20"/>
      <c r="F91" s="20"/>
      <c r="G91" s="20"/>
      <c r="H91" s="20"/>
      <c r="I91" s="20"/>
      <c r="J91" s="20"/>
      <c r="K91" s="20" t="s">
        <v>172</v>
      </c>
      <c r="L91" s="20"/>
      <c r="M91" s="19">
        <v>1</v>
      </c>
    </row>
    <row r="92" spans="1:13">
      <c r="A92" s="20" t="s">
        <v>173</v>
      </c>
      <c r="B92" s="20"/>
      <c r="C92" s="20" t="s">
        <v>1329</v>
      </c>
      <c r="D92" s="20"/>
      <c r="E92" s="20"/>
      <c r="F92" s="20"/>
      <c r="G92" s="20"/>
      <c r="H92" s="20"/>
      <c r="I92" s="20"/>
      <c r="J92" s="20"/>
      <c r="K92" s="20" t="s">
        <v>21</v>
      </c>
      <c r="L92" s="20"/>
      <c r="M92" s="19">
        <v>1</v>
      </c>
    </row>
    <row r="93" spans="1:13">
      <c r="A93" s="20" t="s">
        <v>174</v>
      </c>
      <c r="B93" s="20"/>
      <c r="C93" s="20" t="s">
        <v>1329</v>
      </c>
      <c r="D93" s="20"/>
      <c r="E93" s="20"/>
      <c r="F93" s="20"/>
      <c r="G93" s="20"/>
      <c r="H93" s="20"/>
      <c r="I93" s="20"/>
      <c r="J93" s="20"/>
      <c r="K93" s="20" t="s">
        <v>21</v>
      </c>
      <c r="L93" s="20"/>
      <c r="M93" s="19">
        <v>1</v>
      </c>
    </row>
    <row r="94" spans="1:13">
      <c r="A94" s="20" t="s">
        <v>175</v>
      </c>
      <c r="B94" s="20"/>
      <c r="C94" s="20" t="s">
        <v>1329</v>
      </c>
      <c r="D94" s="20"/>
      <c r="E94" s="20"/>
      <c r="F94" s="20"/>
      <c r="G94" s="20"/>
      <c r="H94" s="20"/>
      <c r="I94" s="20"/>
      <c r="J94" s="20"/>
      <c r="K94" s="20" t="s">
        <v>176</v>
      </c>
      <c r="L94" s="20" t="s">
        <v>177</v>
      </c>
      <c r="M94" s="19">
        <v>1</v>
      </c>
    </row>
    <row r="95" spans="1:13">
      <c r="A95" s="20" t="s">
        <v>178</v>
      </c>
      <c r="B95" s="20"/>
      <c r="C95" s="20" t="s">
        <v>1329</v>
      </c>
      <c r="D95" s="20"/>
      <c r="E95" s="20"/>
      <c r="F95" s="20"/>
      <c r="G95" s="20"/>
      <c r="H95" s="20"/>
      <c r="I95" s="20"/>
      <c r="J95" s="20"/>
      <c r="K95" s="20" t="s">
        <v>179</v>
      </c>
      <c r="L95" s="20" t="s">
        <v>177</v>
      </c>
      <c r="M95" s="19">
        <v>1</v>
      </c>
    </row>
    <row r="96" spans="1:13">
      <c r="A96" s="20" t="s">
        <v>180</v>
      </c>
      <c r="B96" s="20"/>
      <c r="C96" s="20" t="s">
        <v>1329</v>
      </c>
      <c r="D96" s="20"/>
      <c r="E96" s="20"/>
      <c r="F96" s="20"/>
      <c r="G96" s="20"/>
      <c r="H96" s="20"/>
      <c r="I96" s="20"/>
      <c r="J96" s="20"/>
      <c r="K96" s="20" t="s">
        <v>181</v>
      </c>
      <c r="L96" s="20" t="s">
        <v>177</v>
      </c>
      <c r="M96" s="19">
        <v>1</v>
      </c>
    </row>
    <row r="97" spans="1:13">
      <c r="A97" s="20" t="s">
        <v>182</v>
      </c>
      <c r="B97" s="20"/>
      <c r="C97" s="20" t="s">
        <v>1329</v>
      </c>
      <c r="D97" s="20"/>
      <c r="E97" s="20"/>
      <c r="F97" s="20"/>
      <c r="G97" s="20"/>
      <c r="H97" s="20"/>
      <c r="I97" s="20"/>
      <c r="J97" s="20"/>
      <c r="K97" s="20" t="s">
        <v>183</v>
      </c>
      <c r="L97" s="20"/>
      <c r="M97" s="19">
        <v>1</v>
      </c>
    </row>
    <row r="98" spans="1:13">
      <c r="A98" s="20" t="s">
        <v>184</v>
      </c>
      <c r="B98" s="20"/>
      <c r="C98" s="20" t="s">
        <v>1329</v>
      </c>
      <c r="D98" s="20"/>
      <c r="E98" s="20"/>
      <c r="F98" s="20"/>
      <c r="G98" s="20"/>
      <c r="H98" s="20"/>
      <c r="I98" s="20"/>
      <c r="J98" s="20"/>
      <c r="K98" s="20" t="s">
        <v>185</v>
      </c>
      <c r="L98" s="20"/>
      <c r="M98" s="19">
        <v>1</v>
      </c>
    </row>
    <row r="99" spans="1:13">
      <c r="A99" s="20" t="s">
        <v>186</v>
      </c>
      <c r="B99" s="20"/>
      <c r="C99" s="20" t="s">
        <v>1329</v>
      </c>
      <c r="D99" s="20"/>
      <c r="E99" s="20"/>
      <c r="F99" s="20"/>
      <c r="G99" s="20"/>
      <c r="H99" s="20"/>
      <c r="I99" s="20"/>
      <c r="J99" s="20"/>
      <c r="K99" s="20" t="s">
        <v>187</v>
      </c>
      <c r="L99" s="20"/>
      <c r="M99" s="19">
        <v>1</v>
      </c>
    </row>
    <row r="100" spans="1:13">
      <c r="A100" s="20" t="s">
        <v>188</v>
      </c>
      <c r="B100" s="20"/>
      <c r="C100" s="20" t="s">
        <v>1329</v>
      </c>
      <c r="D100" s="20"/>
      <c r="E100" s="20"/>
      <c r="F100" s="20"/>
      <c r="G100" s="20"/>
      <c r="H100" s="20"/>
      <c r="I100" s="20"/>
      <c r="J100" s="20"/>
      <c r="K100" s="20" t="s">
        <v>189</v>
      </c>
      <c r="L100" s="20"/>
      <c r="M100" s="19">
        <v>1</v>
      </c>
    </row>
    <row r="101" spans="1:13">
      <c r="A101" s="20" t="s">
        <v>190</v>
      </c>
      <c r="B101" s="20"/>
      <c r="C101" s="20" t="s">
        <v>1329</v>
      </c>
      <c r="D101" s="20"/>
      <c r="E101" s="20"/>
      <c r="F101" s="20"/>
      <c r="G101" s="20"/>
      <c r="H101" s="20"/>
      <c r="I101" s="20"/>
      <c r="J101" s="20"/>
      <c r="K101" s="20" t="s">
        <v>17</v>
      </c>
      <c r="L101" s="20"/>
      <c r="M101" s="19">
        <v>1</v>
      </c>
    </row>
    <row r="102" spans="1:13">
      <c r="A102" s="20" t="s">
        <v>191</v>
      </c>
      <c r="B102" s="20"/>
      <c r="C102" s="20" t="s">
        <v>1329</v>
      </c>
      <c r="D102" s="20"/>
      <c r="E102" s="20"/>
      <c r="F102" s="20"/>
      <c r="G102" s="20"/>
      <c r="H102" s="20"/>
      <c r="I102" s="20"/>
      <c r="J102" s="20"/>
      <c r="K102" s="20" t="s">
        <v>192</v>
      </c>
      <c r="L102" s="20"/>
      <c r="M102" s="19">
        <v>1</v>
      </c>
    </row>
    <row r="103" spans="1:13">
      <c r="A103" s="20" t="s">
        <v>193</v>
      </c>
      <c r="B103" s="20"/>
      <c r="C103" s="20" t="s">
        <v>1329</v>
      </c>
      <c r="D103" s="20"/>
      <c r="E103" s="20"/>
      <c r="F103" s="20"/>
      <c r="G103" s="20"/>
      <c r="H103" s="20"/>
      <c r="I103" s="20"/>
      <c r="J103" s="20"/>
      <c r="K103" s="20" t="s">
        <v>19</v>
      </c>
      <c r="L103" s="20"/>
      <c r="M103" s="19">
        <v>1</v>
      </c>
    </row>
    <row r="104" spans="1:13">
      <c r="A104" s="20" t="s">
        <v>194</v>
      </c>
      <c r="B104" s="20"/>
      <c r="C104" s="20" t="s">
        <v>1329</v>
      </c>
      <c r="D104" s="20"/>
      <c r="E104" s="20"/>
      <c r="F104" s="20"/>
      <c r="G104" s="20"/>
      <c r="H104" s="20"/>
      <c r="I104" s="20"/>
      <c r="J104" s="20"/>
      <c r="K104" s="20" t="s">
        <v>195</v>
      </c>
      <c r="L104" s="20"/>
      <c r="M104" s="19">
        <v>1</v>
      </c>
    </row>
    <row r="105" spans="1:13">
      <c r="A105" s="20" t="s">
        <v>196</v>
      </c>
      <c r="B105" s="20"/>
      <c r="C105" s="20" t="s">
        <v>1329</v>
      </c>
      <c r="D105" s="20"/>
      <c r="E105" s="20"/>
      <c r="F105" s="20"/>
      <c r="G105" s="20"/>
      <c r="H105" s="20"/>
      <c r="I105" s="20"/>
      <c r="J105" s="20"/>
      <c r="K105" s="20" t="s">
        <v>21</v>
      </c>
      <c r="L105" s="20"/>
      <c r="M105" s="19">
        <v>1</v>
      </c>
    </row>
    <row r="106" spans="1:13">
      <c r="A106" s="20" t="s">
        <v>197</v>
      </c>
      <c r="B106" s="20"/>
      <c r="C106" s="20" t="s">
        <v>1329</v>
      </c>
      <c r="D106" s="20"/>
      <c r="E106" s="20"/>
      <c r="F106" s="20"/>
      <c r="G106" s="20"/>
      <c r="H106" s="20"/>
      <c r="I106" s="20"/>
      <c r="J106" s="20"/>
      <c r="K106" s="20" t="s">
        <v>198</v>
      </c>
      <c r="L106" s="20"/>
      <c r="M106" s="19">
        <v>1</v>
      </c>
    </row>
    <row r="107" spans="1:13">
      <c r="A107" s="20" t="s">
        <v>199</v>
      </c>
      <c r="B107" s="20"/>
      <c r="C107" s="20" t="s">
        <v>1329</v>
      </c>
      <c r="D107" s="20"/>
      <c r="E107" s="20"/>
      <c r="F107" s="20"/>
      <c r="G107" s="20"/>
      <c r="H107" s="20"/>
      <c r="I107" s="20"/>
      <c r="J107" s="20"/>
      <c r="K107" s="20" t="s">
        <v>200</v>
      </c>
      <c r="L107" s="20" t="s">
        <v>201</v>
      </c>
      <c r="M107" s="19">
        <v>1</v>
      </c>
    </row>
    <row r="108" spans="1:13">
      <c r="A108" s="20" t="s">
        <v>246</v>
      </c>
      <c r="B108" s="20"/>
      <c r="C108" s="20" t="s">
        <v>1329</v>
      </c>
      <c r="D108" s="20"/>
      <c r="E108" s="20"/>
      <c r="F108" s="20"/>
      <c r="G108" s="20"/>
      <c r="H108" s="20"/>
      <c r="I108" s="20"/>
      <c r="J108" s="20"/>
      <c r="K108" s="20" t="s">
        <v>247</v>
      </c>
      <c r="L108" s="20"/>
      <c r="M108" s="19"/>
    </row>
    <row r="109" spans="1:13">
      <c r="A109" s="20" t="s">
        <v>248</v>
      </c>
      <c r="B109" s="20"/>
      <c r="C109" s="20" t="s">
        <v>1329</v>
      </c>
      <c r="D109" s="20"/>
      <c r="E109" s="20"/>
      <c r="F109" s="20"/>
      <c r="G109" s="20"/>
      <c r="H109" s="20"/>
      <c r="I109" s="20"/>
      <c r="J109" s="20"/>
      <c r="K109" s="20" t="s">
        <v>249</v>
      </c>
      <c r="L109" s="20"/>
      <c r="M109" s="19"/>
    </row>
    <row r="110" spans="1:13">
      <c r="A110" s="20" t="s">
        <v>250</v>
      </c>
      <c r="B110" s="20"/>
      <c r="C110" s="20" t="s">
        <v>1329</v>
      </c>
      <c r="D110" s="20"/>
      <c r="E110" s="20"/>
      <c r="F110" s="20"/>
      <c r="G110" s="20"/>
      <c r="H110" s="20"/>
      <c r="I110" s="20"/>
      <c r="J110" s="20"/>
      <c r="K110" s="20" t="s">
        <v>251</v>
      </c>
      <c r="L110" s="20"/>
      <c r="M110" s="19"/>
    </row>
    <row r="111" spans="1:13">
      <c r="A111" s="20" t="s">
        <v>252</v>
      </c>
      <c r="B111" s="20"/>
      <c r="C111" s="20" t="s">
        <v>1329</v>
      </c>
      <c r="D111" s="20"/>
      <c r="E111" s="20"/>
      <c r="F111" s="20"/>
      <c r="G111" s="20"/>
      <c r="H111" s="20"/>
      <c r="I111" s="20"/>
      <c r="J111" s="20"/>
      <c r="K111" s="20" t="s">
        <v>253</v>
      </c>
      <c r="L111" s="20"/>
      <c r="M111" s="19"/>
    </row>
    <row r="112" spans="1:13">
      <c r="A112" s="20" t="s">
        <v>254</v>
      </c>
      <c r="B112" s="20"/>
      <c r="C112" s="20" t="s">
        <v>1329</v>
      </c>
      <c r="D112" s="20"/>
      <c r="E112" s="20"/>
      <c r="F112" s="20"/>
      <c r="G112" s="20"/>
      <c r="H112" s="20"/>
      <c r="I112" s="20"/>
      <c r="J112" s="20"/>
      <c r="K112" s="20" t="s">
        <v>255</v>
      </c>
      <c r="L112" s="20"/>
      <c r="M112" s="19"/>
    </row>
    <row r="113" spans="1:13">
      <c r="A113" s="20" t="s">
        <v>256</v>
      </c>
      <c r="B113" s="20"/>
      <c r="C113" s="20" t="s">
        <v>1329</v>
      </c>
      <c r="D113" s="20"/>
      <c r="E113" s="20"/>
      <c r="F113" s="20"/>
      <c r="G113" s="20"/>
      <c r="H113" s="20"/>
      <c r="I113" s="20"/>
      <c r="J113" s="20"/>
      <c r="K113" s="20" t="s">
        <v>257</v>
      </c>
      <c r="L113" s="20"/>
      <c r="M113" s="19"/>
    </row>
    <row r="114" spans="1:13">
      <c r="A114" s="20" t="s">
        <v>258</v>
      </c>
      <c r="B114" s="20"/>
      <c r="C114" s="20" t="s">
        <v>1329</v>
      </c>
      <c r="D114" s="20"/>
      <c r="E114" s="20"/>
      <c r="F114" s="20"/>
      <c r="G114" s="20"/>
      <c r="H114" s="20"/>
      <c r="I114" s="20"/>
      <c r="J114" s="20"/>
      <c r="K114" s="20" t="s">
        <v>259</v>
      </c>
      <c r="L114" s="20"/>
      <c r="M114" s="19"/>
    </row>
    <row r="115" spans="1:13">
      <c r="A115" s="20" t="s">
        <v>260</v>
      </c>
      <c r="B115" s="20"/>
      <c r="C115" s="20" t="s">
        <v>1329</v>
      </c>
      <c r="D115" s="20"/>
      <c r="E115" s="20"/>
      <c r="F115" s="20"/>
      <c r="G115" s="20"/>
      <c r="H115" s="20"/>
      <c r="I115" s="20"/>
      <c r="J115" s="20"/>
      <c r="K115" s="20" t="s">
        <v>261</v>
      </c>
      <c r="L115" s="20"/>
      <c r="M115" s="19"/>
    </row>
    <row r="116" spans="1:13">
      <c r="A116" s="20" t="s">
        <v>262</v>
      </c>
      <c r="B116" s="20"/>
      <c r="C116" s="20" t="s">
        <v>1329</v>
      </c>
      <c r="D116" s="20"/>
      <c r="E116" s="20"/>
      <c r="F116" s="20"/>
      <c r="G116" s="20"/>
      <c r="H116" s="20"/>
      <c r="I116" s="20"/>
      <c r="J116" s="20"/>
      <c r="K116" s="20" t="s">
        <v>263</v>
      </c>
      <c r="L116" s="20"/>
      <c r="M116" s="19"/>
    </row>
    <row r="117" spans="1:13">
      <c r="A117" s="20" t="s">
        <v>264</v>
      </c>
      <c r="B117" s="20"/>
      <c r="C117" s="20" t="s">
        <v>1329</v>
      </c>
      <c r="D117" s="20"/>
      <c r="E117" s="20"/>
      <c r="F117" s="20"/>
      <c r="G117" s="20"/>
      <c r="H117" s="20"/>
      <c r="I117" s="20"/>
      <c r="J117" s="20"/>
      <c r="K117" s="20" t="s">
        <v>265</v>
      </c>
      <c r="L117" s="20"/>
      <c r="M117" s="19"/>
    </row>
    <row r="118" spans="1:13">
      <c r="A118" s="20" t="s">
        <v>266</v>
      </c>
      <c r="B118" s="21"/>
      <c r="C118" s="20" t="s">
        <v>1329</v>
      </c>
      <c r="D118" s="21"/>
      <c r="E118" s="21"/>
      <c r="F118" s="21"/>
      <c r="G118" s="21"/>
      <c r="H118" s="21"/>
      <c r="I118" s="21"/>
      <c r="J118" s="21"/>
      <c r="K118" s="21" t="s">
        <v>267</v>
      </c>
      <c r="L118" s="21"/>
      <c r="M118" s="22"/>
    </row>
    <row r="119" spans="1:13">
      <c r="A119" s="20" t="s">
        <v>202</v>
      </c>
      <c r="B119" s="18"/>
      <c r="C119" s="20" t="s">
        <v>1329</v>
      </c>
      <c r="D119" s="18"/>
      <c r="E119" s="18"/>
      <c r="F119" s="18"/>
      <c r="G119" s="18"/>
      <c r="H119" s="18"/>
      <c r="I119" s="18"/>
      <c r="J119" s="18"/>
      <c r="K119" s="18" t="s">
        <v>203</v>
      </c>
      <c r="L119" s="18"/>
      <c r="M119" s="19">
        <v>1</v>
      </c>
    </row>
    <row r="120" spans="1:13">
      <c r="A120" s="20" t="s">
        <v>204</v>
      </c>
      <c r="B120" s="20"/>
      <c r="C120" s="20" t="s">
        <v>1329</v>
      </c>
      <c r="D120" s="20"/>
      <c r="E120" s="20"/>
      <c r="F120" s="20"/>
      <c r="G120" s="20"/>
      <c r="H120" s="20"/>
      <c r="I120" s="20"/>
      <c r="J120" s="20"/>
      <c r="K120" s="20" t="s">
        <v>205</v>
      </c>
      <c r="L120" s="20"/>
      <c r="M120" s="19">
        <v>1</v>
      </c>
    </row>
    <row r="121" spans="1:13">
      <c r="A121" s="20" t="s">
        <v>206</v>
      </c>
      <c r="B121" s="20"/>
      <c r="C121" s="20" t="s">
        <v>1329</v>
      </c>
      <c r="D121" s="20"/>
      <c r="E121" s="20"/>
      <c r="F121" s="20"/>
      <c r="G121" s="20"/>
      <c r="H121" s="20"/>
      <c r="I121" s="20"/>
      <c r="J121" s="20"/>
      <c r="K121" s="20" t="s">
        <v>207</v>
      </c>
      <c r="L121" s="20"/>
      <c r="M121" s="19">
        <v>1</v>
      </c>
    </row>
    <row r="122" spans="1:13">
      <c r="A122" s="20" t="s">
        <v>208</v>
      </c>
      <c r="B122" s="20"/>
      <c r="C122" s="20" t="s">
        <v>1329</v>
      </c>
      <c r="D122" s="20"/>
      <c r="E122" s="20"/>
      <c r="F122" s="20"/>
      <c r="G122" s="20"/>
      <c r="H122" s="20"/>
      <c r="I122" s="20"/>
      <c r="J122" s="20"/>
      <c r="K122" s="20" t="s">
        <v>209</v>
      </c>
      <c r="L122" s="20"/>
      <c r="M122" s="19">
        <v>1</v>
      </c>
    </row>
    <row r="123" spans="1:13">
      <c r="A123" s="20" t="s">
        <v>210</v>
      </c>
      <c r="B123" s="20"/>
      <c r="C123" s="20" t="s">
        <v>1329</v>
      </c>
      <c r="D123" s="20"/>
      <c r="E123" s="20"/>
      <c r="F123" s="20"/>
      <c r="G123" s="20"/>
      <c r="H123" s="20"/>
      <c r="I123" s="20"/>
      <c r="J123" s="20"/>
      <c r="K123" s="20" t="s">
        <v>211</v>
      </c>
      <c r="L123" s="20"/>
      <c r="M123" s="19">
        <v>1</v>
      </c>
    </row>
    <row r="124" spans="1:13">
      <c r="A124" s="20" t="s">
        <v>212</v>
      </c>
      <c r="B124" s="20"/>
      <c r="C124" s="20" t="s">
        <v>1329</v>
      </c>
      <c r="D124" s="20"/>
      <c r="E124" s="20"/>
      <c r="F124" s="20"/>
      <c r="G124" s="20"/>
      <c r="H124" s="20"/>
      <c r="I124" s="20"/>
      <c r="J124" s="20"/>
      <c r="K124" s="20" t="s">
        <v>213</v>
      </c>
      <c r="L124" s="20"/>
      <c r="M124" s="19">
        <v>1</v>
      </c>
    </row>
    <row r="125" spans="1:13">
      <c r="A125" s="20" t="s">
        <v>214</v>
      </c>
      <c r="B125" s="20"/>
      <c r="C125" s="20" t="s">
        <v>1329</v>
      </c>
      <c r="D125" s="20"/>
      <c r="E125" s="20"/>
      <c r="F125" s="20"/>
      <c r="G125" s="20"/>
      <c r="H125" s="20"/>
      <c r="I125" s="20"/>
      <c r="J125" s="20"/>
      <c r="K125" s="20" t="s">
        <v>215</v>
      </c>
      <c r="L125" s="20"/>
      <c r="M125" s="19">
        <v>1</v>
      </c>
    </row>
    <row r="126" spans="1:13">
      <c r="A126" s="20" t="s">
        <v>216</v>
      </c>
      <c r="B126" s="20"/>
      <c r="C126" s="20" t="s">
        <v>1329</v>
      </c>
      <c r="D126" s="20"/>
      <c r="E126" s="20"/>
      <c r="F126" s="20"/>
      <c r="G126" s="20"/>
      <c r="H126" s="20"/>
      <c r="I126" s="20"/>
      <c r="J126" s="20"/>
      <c r="K126" s="20" t="s">
        <v>217</v>
      </c>
      <c r="L126" s="20"/>
      <c r="M126" s="19">
        <v>1</v>
      </c>
    </row>
    <row r="127" spans="1:13">
      <c r="A127" s="20" t="s">
        <v>218</v>
      </c>
      <c r="B127" s="20"/>
      <c r="C127" s="20" t="s">
        <v>1329</v>
      </c>
      <c r="D127" s="20"/>
      <c r="E127" s="20"/>
      <c r="F127" s="20"/>
      <c r="G127" s="20"/>
      <c r="H127" s="20"/>
      <c r="I127" s="20"/>
      <c r="J127" s="20"/>
      <c r="K127" s="20" t="s">
        <v>219</v>
      </c>
      <c r="L127" s="20"/>
      <c r="M127" s="19">
        <v>1</v>
      </c>
    </row>
    <row r="128" spans="1:13">
      <c r="A128" s="20" t="s">
        <v>220</v>
      </c>
      <c r="B128" s="20"/>
      <c r="C128" s="20" t="s">
        <v>1329</v>
      </c>
      <c r="D128" s="20"/>
      <c r="E128" s="20"/>
      <c r="F128" s="20"/>
      <c r="G128" s="20"/>
      <c r="H128" s="20"/>
      <c r="I128" s="20"/>
      <c r="J128" s="20"/>
      <c r="K128" s="20" t="s">
        <v>221</v>
      </c>
      <c r="L128" s="20"/>
      <c r="M128" s="19">
        <v>1</v>
      </c>
    </row>
    <row r="129" spans="1:13">
      <c r="A129" s="20" t="s">
        <v>222</v>
      </c>
      <c r="B129" s="20"/>
      <c r="C129" s="20" t="s">
        <v>1329</v>
      </c>
      <c r="D129" s="20"/>
      <c r="E129" s="20"/>
      <c r="F129" s="20"/>
      <c r="G129" s="20"/>
      <c r="H129" s="20"/>
      <c r="I129" s="20"/>
      <c r="J129" s="20"/>
      <c r="K129" s="20" t="s">
        <v>223</v>
      </c>
      <c r="L129" s="20"/>
      <c r="M129" s="19">
        <v>1</v>
      </c>
    </row>
    <row r="130" spans="1:13">
      <c r="A130" s="20" t="s">
        <v>224</v>
      </c>
      <c r="B130" s="20"/>
      <c r="C130" s="20" t="s">
        <v>1329</v>
      </c>
      <c r="D130" s="20"/>
      <c r="E130" s="20"/>
      <c r="F130" s="20"/>
      <c r="G130" s="20"/>
      <c r="H130" s="20"/>
      <c r="I130" s="20"/>
      <c r="J130" s="20"/>
      <c r="K130" s="20" t="s">
        <v>225</v>
      </c>
      <c r="L130" s="20"/>
      <c r="M130" s="19">
        <v>1</v>
      </c>
    </row>
    <row r="131" spans="1:13">
      <c r="A131" s="20" t="s">
        <v>226</v>
      </c>
      <c r="B131" s="20"/>
      <c r="C131" s="20" t="s">
        <v>1329</v>
      </c>
      <c r="D131" s="20"/>
      <c r="E131" s="20"/>
      <c r="F131" s="20"/>
      <c r="G131" s="20"/>
      <c r="H131" s="20"/>
      <c r="I131" s="20"/>
      <c r="J131" s="20"/>
      <c r="K131" s="20" t="s">
        <v>227</v>
      </c>
      <c r="L131" s="20"/>
      <c r="M131" s="19">
        <v>1</v>
      </c>
    </row>
    <row r="132" spans="1:13">
      <c r="A132" s="20" t="s">
        <v>228</v>
      </c>
      <c r="B132" s="20"/>
      <c r="C132" s="20" t="s">
        <v>1329</v>
      </c>
      <c r="D132" s="20"/>
      <c r="E132" s="20"/>
      <c r="F132" s="20"/>
      <c r="G132" s="20"/>
      <c r="H132" s="20"/>
      <c r="I132" s="20"/>
      <c r="J132" s="20"/>
      <c r="K132" s="20" t="s">
        <v>229</v>
      </c>
      <c r="L132" s="20"/>
      <c r="M132" s="19">
        <v>1</v>
      </c>
    </row>
    <row r="133" spans="1:13">
      <c r="A133" s="20" t="s">
        <v>230</v>
      </c>
      <c r="B133" s="20"/>
      <c r="C133" s="20" t="s">
        <v>1329</v>
      </c>
      <c r="D133" s="20"/>
      <c r="E133" s="20"/>
      <c r="F133" s="20"/>
      <c r="G133" s="20"/>
      <c r="H133" s="20"/>
      <c r="I133" s="20"/>
      <c r="J133" s="20"/>
      <c r="K133" s="20" t="s">
        <v>231</v>
      </c>
      <c r="L133" s="20"/>
      <c r="M133" s="19">
        <v>1</v>
      </c>
    </row>
    <row r="134" spans="1:13">
      <c r="A134" s="20" t="s">
        <v>232</v>
      </c>
      <c r="B134" s="20"/>
      <c r="C134" s="20" t="s">
        <v>1329</v>
      </c>
      <c r="D134" s="20"/>
      <c r="E134" s="20"/>
      <c r="F134" s="20"/>
      <c r="G134" s="20"/>
      <c r="H134" s="20"/>
      <c r="I134" s="20"/>
      <c r="J134" s="20"/>
      <c r="K134" s="20" t="s">
        <v>233</v>
      </c>
      <c r="L134" s="20"/>
      <c r="M134" s="19">
        <v>1</v>
      </c>
    </row>
    <row r="135" spans="1:13">
      <c r="A135" s="20" t="s">
        <v>234</v>
      </c>
      <c r="B135" s="20"/>
      <c r="C135" s="20" t="s">
        <v>1329</v>
      </c>
      <c r="D135" s="20"/>
      <c r="E135" s="20"/>
      <c r="F135" s="20"/>
      <c r="G135" s="20"/>
      <c r="H135" s="20"/>
      <c r="I135" s="20"/>
      <c r="J135" s="20"/>
      <c r="K135" s="20" t="s">
        <v>235</v>
      </c>
      <c r="L135" s="20"/>
      <c r="M135" s="19">
        <v>0</v>
      </c>
    </row>
    <row r="136" spans="1:13">
      <c r="A136" s="20" t="s">
        <v>236</v>
      </c>
      <c r="B136" s="20"/>
      <c r="C136" s="20" t="s">
        <v>1329</v>
      </c>
      <c r="D136" s="20"/>
      <c r="E136" s="20"/>
      <c r="F136" s="20"/>
      <c r="G136" s="20"/>
      <c r="H136" s="20"/>
      <c r="I136" s="20"/>
      <c r="J136" s="20"/>
      <c r="K136" s="20" t="s">
        <v>237</v>
      </c>
      <c r="L136" s="20"/>
      <c r="M136" s="19">
        <v>1</v>
      </c>
    </row>
    <row r="137" spans="1:13">
      <c r="A137" s="20" t="s">
        <v>238</v>
      </c>
      <c r="B137" s="20"/>
      <c r="C137" s="20" t="s">
        <v>1329</v>
      </c>
      <c r="D137" s="20"/>
      <c r="E137" s="20"/>
      <c r="F137" s="20"/>
      <c r="G137" s="20"/>
      <c r="H137" s="20"/>
      <c r="I137" s="20"/>
      <c r="J137" s="20"/>
      <c r="K137" s="20" t="s">
        <v>239</v>
      </c>
      <c r="L137" s="20"/>
      <c r="M137" s="19">
        <v>1</v>
      </c>
    </row>
    <row r="138" spans="1:13">
      <c r="A138" s="20" t="s">
        <v>240</v>
      </c>
      <c r="B138" s="20"/>
      <c r="C138" s="20" t="s">
        <v>1329</v>
      </c>
      <c r="D138" s="20"/>
      <c r="E138" s="20"/>
      <c r="F138" s="20"/>
      <c r="G138" s="20"/>
      <c r="H138" s="20"/>
      <c r="I138" s="20"/>
      <c r="J138" s="20"/>
      <c r="K138" s="20" t="s">
        <v>241</v>
      </c>
      <c r="L138" s="20"/>
      <c r="M138" s="19">
        <v>1</v>
      </c>
    </row>
    <row r="139" spans="1:13">
      <c r="A139" s="20" t="s">
        <v>242</v>
      </c>
      <c r="B139" s="20"/>
      <c r="C139" s="20" t="s">
        <v>1329</v>
      </c>
      <c r="D139" s="20"/>
      <c r="E139" s="20"/>
      <c r="F139" s="20"/>
      <c r="G139" s="20"/>
      <c r="H139" s="20"/>
      <c r="I139" s="20"/>
      <c r="J139" s="20"/>
      <c r="K139" s="20" t="s">
        <v>243</v>
      </c>
      <c r="L139" s="20"/>
      <c r="M139" s="19">
        <v>1</v>
      </c>
    </row>
    <row r="140" spans="1:13">
      <c r="A140" s="20" t="s">
        <v>244</v>
      </c>
      <c r="B140" s="20"/>
      <c r="C140" s="20" t="s">
        <v>1329</v>
      </c>
      <c r="D140" s="20"/>
      <c r="E140" s="20"/>
      <c r="F140" s="20"/>
      <c r="G140" s="20"/>
      <c r="H140" s="20"/>
      <c r="I140" s="20"/>
      <c r="J140" s="20"/>
      <c r="K140" s="20" t="s">
        <v>245</v>
      </c>
      <c r="L140" s="20"/>
      <c r="M140" s="19">
        <v>0</v>
      </c>
    </row>
    <row r="141" spans="1:13">
      <c r="A141" s="20" t="s">
        <v>268</v>
      </c>
      <c r="B141" s="20"/>
      <c r="C141" s="20" t="s">
        <v>1329</v>
      </c>
      <c r="D141" s="20"/>
      <c r="E141" s="20"/>
      <c r="F141" s="20"/>
      <c r="G141" s="20"/>
      <c r="H141" s="20"/>
      <c r="I141" s="20"/>
      <c r="J141" s="20"/>
      <c r="K141" s="20" t="s">
        <v>269</v>
      </c>
      <c r="L141" s="20"/>
      <c r="M141" s="19">
        <v>1</v>
      </c>
    </row>
    <row r="142" spans="1:13">
      <c r="A142" s="20" t="s">
        <v>270</v>
      </c>
      <c r="B142" s="20"/>
      <c r="C142" s="20" t="s">
        <v>1329</v>
      </c>
      <c r="D142" s="20"/>
      <c r="E142" s="20"/>
      <c r="F142" s="20"/>
      <c r="G142" s="20"/>
      <c r="H142" s="20"/>
      <c r="I142" s="20"/>
      <c r="J142" s="20"/>
      <c r="K142" s="20" t="s">
        <v>1330</v>
      </c>
      <c r="L142" s="20"/>
      <c r="M142" s="19">
        <v>1</v>
      </c>
    </row>
    <row r="143" spans="1:13">
      <c r="A143" s="20" t="s">
        <v>271</v>
      </c>
      <c r="B143" s="20"/>
      <c r="C143" s="20" t="s">
        <v>1331</v>
      </c>
      <c r="D143" s="20"/>
      <c r="E143" s="20"/>
      <c r="F143" s="20"/>
      <c r="G143" s="20"/>
      <c r="H143" s="20"/>
      <c r="I143" s="20"/>
      <c r="J143" s="20"/>
      <c r="K143" s="20" t="s">
        <v>272</v>
      </c>
      <c r="L143" s="20"/>
      <c r="M143" s="19">
        <v>1</v>
      </c>
    </row>
    <row r="144" spans="1:13">
      <c r="A144" s="20" t="s">
        <v>273</v>
      </c>
      <c r="B144" s="20"/>
      <c r="C144" s="20" t="s">
        <v>1331</v>
      </c>
      <c r="D144" s="20"/>
      <c r="E144" s="20"/>
      <c r="F144" s="20"/>
      <c r="G144" s="20"/>
      <c r="H144" s="20"/>
      <c r="I144" s="20"/>
      <c r="J144" s="20"/>
      <c r="K144" s="20" t="s">
        <v>274</v>
      </c>
      <c r="L144" s="20"/>
      <c r="M144" s="19">
        <v>1</v>
      </c>
    </row>
    <row r="145" spans="1:13">
      <c r="A145" s="20" t="s">
        <v>275</v>
      </c>
      <c r="B145" s="20"/>
      <c r="C145" s="20" t="s">
        <v>1331</v>
      </c>
      <c r="D145" s="20"/>
      <c r="E145" s="20"/>
      <c r="F145" s="20"/>
      <c r="G145" s="20"/>
      <c r="H145" s="20"/>
      <c r="I145" s="20"/>
      <c r="J145" s="20"/>
      <c r="K145" s="20" t="s">
        <v>166</v>
      </c>
      <c r="L145" s="20"/>
      <c r="M145" s="19">
        <v>0</v>
      </c>
    </row>
    <row r="146" spans="1:13">
      <c r="A146" s="20" t="s">
        <v>276</v>
      </c>
      <c r="B146" s="20"/>
      <c r="C146" s="20" t="s">
        <v>1331</v>
      </c>
      <c r="D146" s="20"/>
      <c r="E146" s="20"/>
      <c r="F146" s="20"/>
      <c r="G146" s="20"/>
      <c r="H146" s="20"/>
      <c r="I146" s="20"/>
      <c r="J146" s="20"/>
      <c r="K146" s="20" t="s">
        <v>1</v>
      </c>
      <c r="L146" s="20"/>
      <c r="M146" s="19">
        <v>1</v>
      </c>
    </row>
    <row r="147" spans="1:13">
      <c r="A147" s="20" t="s">
        <v>277</v>
      </c>
      <c r="B147" s="20"/>
      <c r="C147" s="20" t="s">
        <v>1331</v>
      </c>
      <c r="D147" s="20"/>
      <c r="E147" s="20"/>
      <c r="F147" s="20"/>
      <c r="G147" s="20"/>
      <c r="H147" s="20"/>
      <c r="I147" s="20"/>
      <c r="J147" s="20"/>
      <c r="K147" s="20" t="s">
        <v>278</v>
      </c>
      <c r="L147" s="20"/>
      <c r="M147" s="19">
        <v>1</v>
      </c>
    </row>
    <row r="148" spans="1:13">
      <c r="A148" s="20" t="s">
        <v>279</v>
      </c>
      <c r="B148" s="20"/>
      <c r="C148" s="20" t="s">
        <v>1331</v>
      </c>
      <c r="D148" s="20"/>
      <c r="E148" s="20"/>
      <c r="F148" s="20"/>
      <c r="G148" s="20"/>
      <c r="H148" s="20"/>
      <c r="I148" s="20"/>
      <c r="J148" s="20"/>
      <c r="K148" s="20" t="s">
        <v>3</v>
      </c>
      <c r="L148" s="20"/>
      <c r="M148" s="19">
        <v>1</v>
      </c>
    </row>
    <row r="149" spans="1:13">
      <c r="A149" s="20" t="s">
        <v>280</v>
      </c>
      <c r="B149" s="20"/>
      <c r="C149" s="20" t="s">
        <v>1331</v>
      </c>
      <c r="D149" s="20"/>
      <c r="E149" s="20"/>
      <c r="F149" s="20"/>
      <c r="G149" s="20"/>
      <c r="H149" s="20"/>
      <c r="I149" s="20"/>
      <c r="J149" s="20"/>
      <c r="K149" s="20" t="s">
        <v>5</v>
      </c>
      <c r="L149" s="20"/>
      <c r="M149" s="19">
        <v>1</v>
      </c>
    </row>
    <row r="150" spans="1:13">
      <c r="A150" s="20" t="s">
        <v>281</v>
      </c>
      <c r="B150" s="20"/>
      <c r="C150" s="20" t="s">
        <v>1331</v>
      </c>
      <c r="D150" s="20"/>
      <c r="E150" s="20"/>
      <c r="F150" s="20"/>
      <c r="G150" s="20"/>
      <c r="H150" s="20"/>
      <c r="I150" s="20"/>
      <c r="J150" s="20"/>
      <c r="K150" s="20" t="s">
        <v>282</v>
      </c>
      <c r="L150" s="20"/>
      <c r="M150" s="19">
        <v>1</v>
      </c>
    </row>
    <row r="151" spans="1:13">
      <c r="A151" s="20" t="s">
        <v>283</v>
      </c>
      <c r="B151" s="20"/>
      <c r="C151" s="20" t="s">
        <v>1331</v>
      </c>
      <c r="D151" s="20"/>
      <c r="E151" s="20"/>
      <c r="F151" s="20"/>
      <c r="G151" s="20"/>
      <c r="H151" s="20"/>
      <c r="I151" s="20"/>
      <c r="J151" s="20"/>
      <c r="K151" s="20" t="s">
        <v>284</v>
      </c>
      <c r="L151" s="20"/>
      <c r="M151" s="19">
        <v>1</v>
      </c>
    </row>
    <row r="152" spans="1:13">
      <c r="A152" s="20" t="s">
        <v>285</v>
      </c>
      <c r="B152" s="18"/>
      <c r="C152" s="18" t="s">
        <v>532</v>
      </c>
      <c r="D152" s="18"/>
      <c r="E152" s="18"/>
      <c r="F152" s="18">
        <v>25</v>
      </c>
      <c r="G152" s="18">
        <v>10</v>
      </c>
      <c r="H152" s="18" t="s">
        <v>286</v>
      </c>
      <c r="I152" s="18" t="s">
        <v>286</v>
      </c>
      <c r="J152" s="18" t="s">
        <v>286</v>
      </c>
      <c r="K152" s="18" t="s">
        <v>287</v>
      </c>
      <c r="L152" s="18" t="s">
        <v>288</v>
      </c>
      <c r="M152" s="19">
        <v>0</v>
      </c>
    </row>
    <row r="153" spans="1:13">
      <c r="A153" s="20" t="s">
        <v>289</v>
      </c>
      <c r="B153" s="20"/>
      <c r="C153" s="20" t="s">
        <v>532</v>
      </c>
      <c r="D153" s="20"/>
      <c r="E153" s="20"/>
      <c r="F153" s="20">
        <v>45</v>
      </c>
      <c r="G153" s="20">
        <v>10</v>
      </c>
      <c r="H153" s="20" t="s">
        <v>286</v>
      </c>
      <c r="I153" s="20" t="s">
        <v>286</v>
      </c>
      <c r="J153" s="20" t="s">
        <v>286</v>
      </c>
      <c r="K153" s="20"/>
      <c r="L153" s="20"/>
      <c r="M153" s="19">
        <v>1</v>
      </c>
    </row>
    <row r="154" spans="1:13">
      <c r="A154" s="20" t="s">
        <v>290</v>
      </c>
      <c r="B154" s="20"/>
      <c r="C154" s="20" t="s">
        <v>532</v>
      </c>
      <c r="D154" s="20"/>
      <c r="E154" s="20"/>
      <c r="F154" s="20">
        <v>80</v>
      </c>
      <c r="G154" s="20">
        <v>30</v>
      </c>
      <c r="H154" s="20" t="s">
        <v>286</v>
      </c>
      <c r="I154" s="20" t="s">
        <v>286</v>
      </c>
      <c r="J154" s="20" t="s">
        <v>286</v>
      </c>
      <c r="K154" s="20"/>
      <c r="L154" s="20" t="s">
        <v>291</v>
      </c>
      <c r="M154" s="20">
        <v>0</v>
      </c>
    </row>
    <row r="155" spans="1:13">
      <c r="A155" s="20" t="s">
        <v>292</v>
      </c>
      <c r="B155" s="20"/>
      <c r="C155" s="20" t="s">
        <v>532</v>
      </c>
      <c r="D155" s="20"/>
      <c r="E155" s="20"/>
      <c r="F155" s="20">
        <v>100</v>
      </c>
      <c r="G155" s="20">
        <v>10</v>
      </c>
      <c r="H155" s="20" t="s">
        <v>286</v>
      </c>
      <c r="I155" s="20" t="s">
        <v>286</v>
      </c>
      <c r="J155" s="20" t="s">
        <v>286</v>
      </c>
      <c r="K155" s="20"/>
      <c r="L155" s="20" t="s">
        <v>1270</v>
      </c>
      <c r="M155" s="20">
        <v>1</v>
      </c>
    </row>
    <row r="156" spans="1:13">
      <c r="A156" s="20" t="s">
        <v>293</v>
      </c>
      <c r="B156" s="20"/>
      <c r="C156" s="20" t="s">
        <v>532</v>
      </c>
      <c r="D156" s="20"/>
      <c r="E156" s="20"/>
      <c r="F156" s="20">
        <v>150</v>
      </c>
      <c r="G156" s="20">
        <v>10</v>
      </c>
      <c r="H156" s="20" t="s">
        <v>286</v>
      </c>
      <c r="I156" s="20" t="s">
        <v>286</v>
      </c>
      <c r="J156" s="20" t="s">
        <v>286</v>
      </c>
      <c r="K156" s="20"/>
      <c r="L156" s="20"/>
      <c r="M156" s="20">
        <v>1</v>
      </c>
    </row>
    <row r="157" spans="1:13">
      <c r="A157" s="20" t="s">
        <v>294</v>
      </c>
      <c r="B157" s="20"/>
      <c r="C157" s="20" t="s">
        <v>532</v>
      </c>
      <c r="D157" s="20"/>
      <c r="E157" s="20"/>
      <c r="F157" s="20">
        <v>195</v>
      </c>
      <c r="G157" s="20">
        <v>20</v>
      </c>
      <c r="H157" s="20" t="s">
        <v>286</v>
      </c>
      <c r="I157" s="20" t="s">
        <v>286</v>
      </c>
      <c r="J157" s="20" t="s">
        <v>286</v>
      </c>
      <c r="K157" s="20"/>
      <c r="L157" s="20"/>
      <c r="M157" s="20">
        <v>1</v>
      </c>
    </row>
    <row r="158" spans="1:13">
      <c r="A158" s="20" t="s">
        <v>295</v>
      </c>
      <c r="B158" s="20"/>
      <c r="C158" s="20" t="s">
        <v>532</v>
      </c>
      <c r="D158" s="20"/>
      <c r="E158" s="20"/>
      <c r="F158" s="20">
        <v>210</v>
      </c>
      <c r="G158" s="20">
        <v>30</v>
      </c>
      <c r="H158" s="20" t="s">
        <v>286</v>
      </c>
      <c r="I158" s="20" t="s">
        <v>286</v>
      </c>
      <c r="J158" s="20" t="s">
        <v>286</v>
      </c>
      <c r="K158" s="20" t="s">
        <v>296</v>
      </c>
      <c r="L158" s="20"/>
      <c r="M158" s="20">
        <v>1</v>
      </c>
    </row>
    <row r="159" spans="1:13">
      <c r="A159" s="20" t="s">
        <v>297</v>
      </c>
      <c r="B159" s="20"/>
      <c r="C159" s="20" t="s">
        <v>532</v>
      </c>
      <c r="D159" s="20"/>
      <c r="E159" s="20"/>
      <c r="F159" s="20">
        <v>260</v>
      </c>
      <c r="G159" s="20">
        <v>20</v>
      </c>
      <c r="H159" s="20" t="s">
        <v>286</v>
      </c>
      <c r="I159" s="20" t="s">
        <v>286</v>
      </c>
      <c r="J159" s="20" t="s">
        <v>286</v>
      </c>
      <c r="K159" s="20"/>
      <c r="L159" s="20"/>
      <c r="M159" s="20">
        <v>1</v>
      </c>
    </row>
    <row r="160" spans="1:13">
      <c r="A160" s="20" t="s">
        <v>298</v>
      </c>
      <c r="B160" s="20"/>
      <c r="C160" s="20" t="s">
        <v>532</v>
      </c>
      <c r="D160" s="20"/>
      <c r="E160" s="20"/>
      <c r="F160" s="20">
        <v>315</v>
      </c>
      <c r="G160" s="20">
        <v>50</v>
      </c>
      <c r="H160" s="20" t="s">
        <v>286</v>
      </c>
      <c r="I160" s="20" t="s">
        <v>286</v>
      </c>
      <c r="J160" s="20" t="s">
        <v>286</v>
      </c>
      <c r="K160" s="20"/>
      <c r="L160" s="20"/>
      <c r="M160" s="20">
        <v>1</v>
      </c>
    </row>
    <row r="161" spans="1:13">
      <c r="A161" s="20" t="s">
        <v>299</v>
      </c>
      <c r="B161" s="20"/>
      <c r="C161" s="20" t="s">
        <v>532</v>
      </c>
      <c r="D161" s="20"/>
      <c r="E161" s="20"/>
      <c r="F161" s="20">
        <v>450</v>
      </c>
      <c r="G161" s="20">
        <v>30</v>
      </c>
      <c r="H161" s="20" t="s">
        <v>286</v>
      </c>
      <c r="I161" s="20" t="s">
        <v>286</v>
      </c>
      <c r="J161" s="20" t="s">
        <v>286</v>
      </c>
      <c r="K161" s="20"/>
      <c r="L161" s="20"/>
      <c r="M161" s="20">
        <v>1</v>
      </c>
    </row>
    <row r="162" spans="1:13">
      <c r="A162" s="20" t="s">
        <v>300</v>
      </c>
      <c r="B162" s="20"/>
      <c r="C162" s="20" t="s">
        <v>532</v>
      </c>
      <c r="D162" s="20"/>
      <c r="E162" s="20"/>
      <c r="F162" s="20">
        <v>500</v>
      </c>
      <c r="G162" s="20" t="s">
        <v>286</v>
      </c>
      <c r="H162" s="20" t="s">
        <v>286</v>
      </c>
      <c r="I162" s="20" t="s">
        <v>286</v>
      </c>
      <c r="J162" s="20" t="s">
        <v>286</v>
      </c>
      <c r="K162" s="20" t="s">
        <v>301</v>
      </c>
      <c r="L162" s="20"/>
      <c r="M162" s="20">
        <v>1</v>
      </c>
    </row>
    <row r="163" spans="1:13">
      <c r="A163" s="20" t="s">
        <v>302</v>
      </c>
      <c r="B163" s="20"/>
      <c r="C163" s="20" t="s">
        <v>532</v>
      </c>
      <c r="D163" s="20"/>
      <c r="E163" s="20"/>
      <c r="F163" s="20">
        <v>530</v>
      </c>
      <c r="G163" s="20">
        <v>30</v>
      </c>
      <c r="H163" s="20" t="s">
        <v>286</v>
      </c>
      <c r="I163" s="20" t="s">
        <v>286</v>
      </c>
      <c r="J163" s="20" t="s">
        <v>286</v>
      </c>
      <c r="K163" s="20"/>
      <c r="L163" s="20"/>
      <c r="M163" s="20">
        <v>1</v>
      </c>
    </row>
    <row r="164" spans="1:13">
      <c r="A164" s="20" t="s">
        <v>303</v>
      </c>
      <c r="B164" s="20"/>
      <c r="C164" s="20" t="s">
        <v>532</v>
      </c>
      <c r="D164" s="20"/>
      <c r="E164" s="20"/>
      <c r="F164" s="20">
        <v>570</v>
      </c>
      <c r="G164" s="20">
        <v>45</v>
      </c>
      <c r="H164" s="20" t="s">
        <v>286</v>
      </c>
      <c r="I164" s="20" t="s">
        <v>286</v>
      </c>
      <c r="J164" s="20" t="s">
        <v>286</v>
      </c>
      <c r="K164" s="20"/>
      <c r="L164" s="20" t="s">
        <v>1274</v>
      </c>
      <c r="M164" s="20">
        <v>1</v>
      </c>
    </row>
    <row r="165" spans="1:13">
      <c r="A165" s="20" t="s">
        <v>304</v>
      </c>
      <c r="B165" s="20"/>
      <c r="C165" s="20" t="s">
        <v>532</v>
      </c>
      <c r="D165" s="20"/>
      <c r="E165" s="20"/>
      <c r="F165" s="20">
        <v>640</v>
      </c>
      <c r="G165" s="20">
        <v>45</v>
      </c>
      <c r="H165" s="20" t="s">
        <v>286</v>
      </c>
      <c r="I165" s="20" t="s">
        <v>286</v>
      </c>
      <c r="J165" s="20" t="s">
        <v>286</v>
      </c>
      <c r="K165" s="20" t="s">
        <v>305</v>
      </c>
      <c r="L165" s="20" t="s">
        <v>1275</v>
      </c>
      <c r="M165" s="20">
        <v>1</v>
      </c>
    </row>
    <row r="166" spans="1:13">
      <c r="A166" s="20" t="s">
        <v>306</v>
      </c>
      <c r="B166" s="20"/>
      <c r="C166" s="20" t="s">
        <v>532</v>
      </c>
      <c r="D166" s="20"/>
      <c r="E166" s="20"/>
      <c r="F166" s="20">
        <v>670</v>
      </c>
      <c r="G166" s="20">
        <v>30</v>
      </c>
      <c r="H166" s="20" t="s">
        <v>286</v>
      </c>
      <c r="I166" s="20" t="s">
        <v>286</v>
      </c>
      <c r="J166" s="20" t="s">
        <v>286</v>
      </c>
      <c r="K166" s="20"/>
      <c r="L166" s="20" t="s">
        <v>1276</v>
      </c>
      <c r="M166" s="20">
        <v>1</v>
      </c>
    </row>
    <row r="167" spans="1:13">
      <c r="A167" s="20" t="s">
        <v>307</v>
      </c>
      <c r="B167" s="20"/>
      <c r="C167" s="20" t="s">
        <v>532</v>
      </c>
      <c r="D167" s="20"/>
      <c r="E167" s="20"/>
      <c r="F167" s="20">
        <v>700</v>
      </c>
      <c r="G167" s="20">
        <v>35</v>
      </c>
      <c r="H167" s="20" t="s">
        <v>286</v>
      </c>
      <c r="I167" s="20" t="s">
        <v>286</v>
      </c>
      <c r="J167" s="20" t="s">
        <v>286</v>
      </c>
      <c r="K167" s="20" t="s">
        <v>308</v>
      </c>
      <c r="L167" s="20" t="s">
        <v>1277</v>
      </c>
      <c r="M167" s="20">
        <v>1</v>
      </c>
    </row>
    <row r="168" spans="1:13">
      <c r="A168" s="20" t="s">
        <v>309</v>
      </c>
      <c r="B168" s="20"/>
      <c r="C168" s="20" t="s">
        <v>532</v>
      </c>
      <c r="D168" s="20"/>
      <c r="E168" s="20"/>
      <c r="F168" s="20">
        <v>750</v>
      </c>
      <c r="G168" s="20">
        <v>40</v>
      </c>
      <c r="H168" s="20" t="s">
        <v>286</v>
      </c>
      <c r="I168" s="20" t="s">
        <v>286</v>
      </c>
      <c r="J168" s="20" t="s">
        <v>286</v>
      </c>
      <c r="K168" s="20" t="s">
        <v>296</v>
      </c>
      <c r="L168" s="20" t="s">
        <v>1278</v>
      </c>
      <c r="M168" s="20">
        <v>1</v>
      </c>
    </row>
    <row r="169" spans="1:13">
      <c r="A169" s="20" t="s">
        <v>310</v>
      </c>
      <c r="B169" s="20"/>
      <c r="C169" s="20" t="s">
        <v>532</v>
      </c>
      <c r="D169" s="20"/>
      <c r="E169" s="20"/>
      <c r="F169" s="20">
        <v>800</v>
      </c>
      <c r="G169" s="20">
        <v>30</v>
      </c>
      <c r="H169" s="20" t="s">
        <v>286</v>
      </c>
      <c r="I169" s="20" t="s">
        <v>286</v>
      </c>
      <c r="J169" s="20" t="s">
        <v>286</v>
      </c>
      <c r="K169" s="20" t="s">
        <v>311</v>
      </c>
      <c r="L169" s="20" t="s">
        <v>312</v>
      </c>
      <c r="M169" s="20">
        <v>0</v>
      </c>
    </row>
    <row r="170" spans="1:13">
      <c r="A170" s="20" t="s">
        <v>313</v>
      </c>
      <c r="B170" s="20"/>
      <c r="C170" s="20" t="s">
        <v>532</v>
      </c>
      <c r="D170" s="20"/>
      <c r="E170" s="20"/>
      <c r="F170" s="20">
        <v>820</v>
      </c>
      <c r="G170" s="20">
        <v>50</v>
      </c>
      <c r="H170" s="20" t="s">
        <v>286</v>
      </c>
      <c r="I170" s="20" t="s">
        <v>286</v>
      </c>
      <c r="J170" s="20" t="s">
        <v>286</v>
      </c>
      <c r="K170" s="20" t="s">
        <v>1332</v>
      </c>
      <c r="L170" s="20" t="s">
        <v>314</v>
      </c>
      <c r="M170" s="20">
        <v>1</v>
      </c>
    </row>
    <row r="171" spans="1:13">
      <c r="A171" s="20" t="s">
        <v>315</v>
      </c>
      <c r="B171" s="20"/>
      <c r="C171" s="20" t="s">
        <v>532</v>
      </c>
      <c r="D171" s="20"/>
      <c r="E171" s="20"/>
      <c r="F171" s="20">
        <v>950</v>
      </c>
      <c r="G171" s="20">
        <v>50</v>
      </c>
      <c r="H171" s="20" t="s">
        <v>286</v>
      </c>
      <c r="I171" s="20" t="s">
        <v>286</v>
      </c>
      <c r="J171" s="20" t="s">
        <v>286</v>
      </c>
      <c r="K171" s="20"/>
      <c r="L171" s="20" t="s">
        <v>1333</v>
      </c>
      <c r="M171" s="20">
        <v>0</v>
      </c>
    </row>
    <row r="172" spans="1:13">
      <c r="A172" s="20" t="s">
        <v>316</v>
      </c>
      <c r="B172" s="20"/>
      <c r="C172" s="20" t="s">
        <v>532</v>
      </c>
      <c r="D172" s="20"/>
      <c r="E172" s="20"/>
      <c r="F172" s="20">
        <v>1050</v>
      </c>
      <c r="G172" s="20" t="s">
        <v>286</v>
      </c>
      <c r="H172" s="20" t="s">
        <v>286</v>
      </c>
      <c r="I172" s="20" t="s">
        <v>286</v>
      </c>
      <c r="J172" s="20" t="s">
        <v>286</v>
      </c>
      <c r="K172" s="20"/>
      <c r="L172" s="20" t="s">
        <v>314</v>
      </c>
      <c r="M172" s="20">
        <v>1</v>
      </c>
    </row>
    <row r="173" spans="1:13">
      <c r="A173" s="20" t="s">
        <v>317</v>
      </c>
      <c r="B173" s="20"/>
      <c r="C173" s="20" t="s">
        <v>532</v>
      </c>
      <c r="D173" s="20"/>
      <c r="E173" s="20"/>
      <c r="F173" s="20">
        <v>1800</v>
      </c>
      <c r="G173" s="20">
        <v>50</v>
      </c>
      <c r="H173" s="20" t="s">
        <v>286</v>
      </c>
      <c r="I173" s="20" t="s">
        <v>286</v>
      </c>
      <c r="J173" s="20" t="s">
        <v>286</v>
      </c>
      <c r="K173" s="20" t="s">
        <v>296</v>
      </c>
      <c r="L173" s="20" t="s">
        <v>314</v>
      </c>
      <c r="M173" s="20">
        <v>1</v>
      </c>
    </row>
    <row r="174" spans="1:13">
      <c r="A174" s="20" t="s">
        <v>318</v>
      </c>
      <c r="B174" s="20"/>
      <c r="C174" s="20" t="s">
        <v>532</v>
      </c>
      <c r="D174" s="20"/>
      <c r="E174" s="20"/>
      <c r="F174" s="20">
        <v>2000</v>
      </c>
      <c r="G174" s="20">
        <v>30</v>
      </c>
      <c r="H174" s="20" t="s">
        <v>286</v>
      </c>
      <c r="I174" s="20" t="s">
        <v>286</v>
      </c>
      <c r="J174" s="20" t="s">
        <v>286</v>
      </c>
      <c r="K174" s="20"/>
      <c r="L174" s="20" t="s">
        <v>319</v>
      </c>
      <c r="M174" s="20">
        <v>0</v>
      </c>
    </row>
    <row r="175" spans="1:13">
      <c r="A175" s="20" t="s">
        <v>320</v>
      </c>
      <c r="B175" s="18"/>
      <c r="C175" s="18" t="s">
        <v>532</v>
      </c>
      <c r="D175" s="18"/>
      <c r="E175" s="18"/>
      <c r="F175" s="18">
        <v>2500</v>
      </c>
      <c r="G175" s="18">
        <v>30</v>
      </c>
      <c r="H175" s="18" t="s">
        <v>286</v>
      </c>
      <c r="I175" s="18" t="s">
        <v>286</v>
      </c>
      <c r="J175" s="18" t="s">
        <v>286</v>
      </c>
      <c r="K175" s="18" t="s">
        <v>1325</v>
      </c>
      <c r="L175" s="18" t="s">
        <v>321</v>
      </c>
      <c r="M175" s="19">
        <v>0</v>
      </c>
    </row>
    <row r="176" spans="1:13">
      <c r="A176" s="20" t="s">
        <v>322</v>
      </c>
      <c r="B176" s="20"/>
      <c r="C176" s="20" t="s">
        <v>532</v>
      </c>
      <c r="D176" s="20"/>
      <c r="E176" s="20"/>
      <c r="F176" s="20">
        <v>2600</v>
      </c>
      <c r="G176" s="20">
        <v>50</v>
      </c>
      <c r="H176" s="20" t="s">
        <v>286</v>
      </c>
      <c r="I176" s="20" t="s">
        <v>286</v>
      </c>
      <c r="J176" s="20" t="s">
        <v>286</v>
      </c>
      <c r="K176" s="20" t="s">
        <v>301</v>
      </c>
      <c r="L176" s="20" t="s">
        <v>314</v>
      </c>
      <c r="M176" s="20">
        <v>1</v>
      </c>
    </row>
    <row r="177" spans="1:13">
      <c r="A177" s="20" t="s">
        <v>324</v>
      </c>
      <c r="B177" s="18"/>
      <c r="C177" s="18" t="s">
        <v>531</v>
      </c>
      <c r="D177" s="18"/>
      <c r="E177" s="18"/>
      <c r="F177" s="18">
        <v>20</v>
      </c>
      <c r="G177" s="18">
        <v>10</v>
      </c>
      <c r="H177" s="18" t="s">
        <v>286</v>
      </c>
      <c r="I177" s="18" t="s">
        <v>286</v>
      </c>
      <c r="J177" s="18" t="s">
        <v>286</v>
      </c>
      <c r="K177" s="18" t="s">
        <v>287</v>
      </c>
      <c r="L177" s="18" t="s">
        <v>1308</v>
      </c>
      <c r="M177" s="19">
        <v>0</v>
      </c>
    </row>
    <row r="178" spans="1:13">
      <c r="A178" s="20" t="s">
        <v>325</v>
      </c>
      <c r="B178" s="20"/>
      <c r="C178" s="20" t="s">
        <v>531</v>
      </c>
      <c r="D178" s="20"/>
      <c r="E178" s="20"/>
      <c r="F178" s="20">
        <v>40</v>
      </c>
      <c r="G178" s="20">
        <v>15</v>
      </c>
      <c r="H178" s="20" t="s">
        <v>286</v>
      </c>
      <c r="I178" s="20" t="s">
        <v>286</v>
      </c>
      <c r="J178" s="20" t="s">
        <v>286</v>
      </c>
      <c r="K178" s="20"/>
      <c r="L178" s="20"/>
      <c r="M178" s="20">
        <v>1</v>
      </c>
    </row>
    <row r="179" spans="1:13">
      <c r="A179" s="20" t="s">
        <v>326</v>
      </c>
      <c r="B179" s="20"/>
      <c r="C179" s="20" t="s">
        <v>531</v>
      </c>
      <c r="D179" s="20"/>
      <c r="E179" s="20"/>
      <c r="F179" s="20">
        <v>70</v>
      </c>
      <c r="G179" s="20">
        <v>20</v>
      </c>
      <c r="H179" s="20" t="s">
        <v>286</v>
      </c>
      <c r="I179" s="20" t="s">
        <v>286</v>
      </c>
      <c r="J179" s="20" t="s">
        <v>286</v>
      </c>
      <c r="K179" s="20"/>
      <c r="L179" s="20" t="s">
        <v>1270</v>
      </c>
      <c r="M179" s="20">
        <v>1</v>
      </c>
    </row>
    <row r="180" spans="1:13">
      <c r="A180" s="20" t="s">
        <v>327</v>
      </c>
      <c r="B180" s="20"/>
      <c r="C180" s="20" t="s">
        <v>531</v>
      </c>
      <c r="D180" s="20"/>
      <c r="E180" s="20"/>
      <c r="F180" s="20">
        <v>110</v>
      </c>
      <c r="G180" s="20">
        <v>20</v>
      </c>
      <c r="H180" s="20" t="s">
        <v>286</v>
      </c>
      <c r="I180" s="20" t="s">
        <v>286</v>
      </c>
      <c r="J180" s="20" t="s">
        <v>286</v>
      </c>
      <c r="K180" s="20"/>
      <c r="L180" s="20" t="s">
        <v>1279</v>
      </c>
      <c r="M180" s="20">
        <v>1</v>
      </c>
    </row>
    <row r="181" spans="1:13">
      <c r="A181" s="20" t="s">
        <v>328</v>
      </c>
      <c r="B181" s="20"/>
      <c r="C181" s="20" t="s">
        <v>531</v>
      </c>
      <c r="D181" s="20"/>
      <c r="E181" s="20"/>
      <c r="F181" s="20">
        <v>130</v>
      </c>
      <c r="G181" s="20">
        <v>30</v>
      </c>
      <c r="H181" s="20" t="s">
        <v>286</v>
      </c>
      <c r="I181" s="20" t="s">
        <v>286</v>
      </c>
      <c r="J181" s="20" t="s">
        <v>286</v>
      </c>
      <c r="K181" s="20"/>
      <c r="L181" s="20" t="s">
        <v>1280</v>
      </c>
      <c r="M181" s="20">
        <v>1</v>
      </c>
    </row>
    <row r="182" spans="1:13">
      <c r="A182" s="20" t="s">
        <v>329</v>
      </c>
      <c r="B182" s="20"/>
      <c r="C182" s="20" t="s">
        <v>531</v>
      </c>
      <c r="D182" s="20"/>
      <c r="E182" s="20"/>
      <c r="F182" s="20">
        <v>155</v>
      </c>
      <c r="G182" s="20">
        <v>30</v>
      </c>
      <c r="H182" s="20" t="s">
        <v>286</v>
      </c>
      <c r="I182" s="20" t="s">
        <v>286</v>
      </c>
      <c r="J182" s="20" t="s">
        <v>286</v>
      </c>
      <c r="K182" s="20"/>
      <c r="L182" s="20" t="s">
        <v>1280</v>
      </c>
      <c r="M182" s="20">
        <v>1</v>
      </c>
    </row>
    <row r="183" spans="1:13">
      <c r="A183" s="20" t="s">
        <v>330</v>
      </c>
      <c r="B183" s="20"/>
      <c r="C183" s="20" t="s">
        <v>531</v>
      </c>
      <c r="D183" s="20"/>
      <c r="E183" s="20"/>
      <c r="F183" s="20">
        <v>180</v>
      </c>
      <c r="G183" s="20" t="s">
        <v>286</v>
      </c>
      <c r="H183" s="20" t="s">
        <v>286</v>
      </c>
      <c r="I183" s="20" t="s">
        <v>286</v>
      </c>
      <c r="J183" s="20" t="s">
        <v>286</v>
      </c>
      <c r="K183" s="20"/>
      <c r="L183" s="20" t="s">
        <v>1281</v>
      </c>
      <c r="M183" s="20">
        <v>1</v>
      </c>
    </row>
    <row r="184" spans="1:13">
      <c r="A184" s="20" t="s">
        <v>331</v>
      </c>
      <c r="B184" s="20"/>
      <c r="C184" s="20" t="s">
        <v>531</v>
      </c>
      <c r="D184" s="20"/>
      <c r="E184" s="20"/>
      <c r="F184" s="20">
        <v>230</v>
      </c>
      <c r="G184" s="20">
        <v>30</v>
      </c>
      <c r="H184" s="20" t="s">
        <v>286</v>
      </c>
      <c r="I184" s="20" t="s">
        <v>286</v>
      </c>
      <c r="J184" s="20" t="s">
        <v>286</v>
      </c>
      <c r="K184" s="20"/>
      <c r="L184" s="20" t="s">
        <v>1272</v>
      </c>
      <c r="M184" s="20">
        <v>1</v>
      </c>
    </row>
    <row r="185" spans="1:13">
      <c r="A185" s="20" t="s">
        <v>332</v>
      </c>
      <c r="B185" s="20"/>
      <c r="C185" s="20" t="s">
        <v>531</v>
      </c>
      <c r="D185" s="20"/>
      <c r="E185" s="20"/>
      <c r="F185" s="20">
        <v>245</v>
      </c>
      <c r="G185" s="20">
        <v>30</v>
      </c>
      <c r="H185" s="20" t="s">
        <v>286</v>
      </c>
      <c r="I185" s="20" t="s">
        <v>286</v>
      </c>
      <c r="J185" s="20" t="s">
        <v>286</v>
      </c>
      <c r="K185" s="20"/>
      <c r="L185" s="20"/>
      <c r="M185" s="20">
        <v>1</v>
      </c>
    </row>
    <row r="186" spans="1:13">
      <c r="A186" s="20" t="s">
        <v>333</v>
      </c>
      <c r="B186" s="20"/>
      <c r="C186" s="20" t="s">
        <v>531</v>
      </c>
      <c r="D186" s="20"/>
      <c r="E186" s="20"/>
      <c r="F186" s="20">
        <v>275</v>
      </c>
      <c r="G186" s="20">
        <v>45</v>
      </c>
      <c r="H186" s="20" t="s">
        <v>286</v>
      </c>
      <c r="I186" s="20" t="s">
        <v>286</v>
      </c>
      <c r="J186" s="20" t="s">
        <v>286</v>
      </c>
      <c r="K186" s="20"/>
      <c r="L186" s="20" t="s">
        <v>1282</v>
      </c>
      <c r="M186" s="20">
        <v>1</v>
      </c>
    </row>
    <row r="187" spans="1:13">
      <c r="A187" s="20" t="s">
        <v>334</v>
      </c>
      <c r="B187" s="20"/>
      <c r="C187" s="20" t="s">
        <v>531</v>
      </c>
      <c r="D187" s="20"/>
      <c r="E187" s="20"/>
      <c r="F187" s="20">
        <v>290</v>
      </c>
      <c r="G187" s="20">
        <v>30</v>
      </c>
      <c r="H187" s="20" t="s">
        <v>286</v>
      </c>
      <c r="I187" s="20" t="s">
        <v>286</v>
      </c>
      <c r="J187" s="20"/>
      <c r="K187" s="20" t="s">
        <v>335</v>
      </c>
      <c r="L187" s="20" t="s">
        <v>1274</v>
      </c>
      <c r="M187" s="20">
        <v>1</v>
      </c>
    </row>
    <row r="188" spans="1:13">
      <c r="A188" s="20" t="s">
        <v>336</v>
      </c>
      <c r="B188" s="20"/>
      <c r="C188" s="20" t="s">
        <v>531</v>
      </c>
      <c r="D188" s="20"/>
      <c r="E188" s="20"/>
      <c r="F188" s="20">
        <v>300</v>
      </c>
      <c r="G188" s="20">
        <v>30</v>
      </c>
      <c r="H188" s="20" t="s">
        <v>286</v>
      </c>
      <c r="I188" s="20" t="s">
        <v>286</v>
      </c>
      <c r="J188" s="20" t="s">
        <v>286</v>
      </c>
      <c r="K188" s="20"/>
      <c r="L188" s="20" t="s">
        <v>1283</v>
      </c>
      <c r="M188" s="20">
        <v>1</v>
      </c>
    </row>
    <row r="189" spans="1:13">
      <c r="A189" s="20" t="s">
        <v>337</v>
      </c>
      <c r="B189" s="20"/>
      <c r="C189" s="20" t="s">
        <v>531</v>
      </c>
      <c r="D189" s="20"/>
      <c r="E189" s="20"/>
      <c r="F189" s="20">
        <v>300</v>
      </c>
      <c r="G189" s="20">
        <v>30</v>
      </c>
      <c r="H189" s="20" t="s">
        <v>286</v>
      </c>
      <c r="I189" s="20" t="s">
        <v>286</v>
      </c>
      <c r="J189" s="20" t="s">
        <v>286</v>
      </c>
      <c r="K189" s="20" t="s">
        <v>338</v>
      </c>
      <c r="L189" s="20" t="s">
        <v>1277</v>
      </c>
      <c r="M189" s="20">
        <v>1</v>
      </c>
    </row>
    <row r="190" spans="1:13">
      <c r="A190" s="20" t="s">
        <v>339</v>
      </c>
      <c r="B190" s="20"/>
      <c r="C190" s="20" t="s">
        <v>531</v>
      </c>
      <c r="D190" s="20"/>
      <c r="E190" s="20"/>
      <c r="F190" s="20">
        <v>330</v>
      </c>
      <c r="G190" s="20">
        <v>40</v>
      </c>
      <c r="H190" s="20" t="s">
        <v>286</v>
      </c>
      <c r="I190" s="20" t="s">
        <v>286</v>
      </c>
      <c r="J190" s="20" t="s">
        <v>286</v>
      </c>
      <c r="K190" s="20" t="s">
        <v>308</v>
      </c>
      <c r="L190" s="20"/>
      <c r="M190" s="20">
        <v>1</v>
      </c>
    </row>
    <row r="191" spans="1:13">
      <c r="A191" s="20" t="s">
        <v>340</v>
      </c>
      <c r="B191" s="20"/>
      <c r="C191" s="20" t="s">
        <v>531</v>
      </c>
      <c r="D191" s="20"/>
      <c r="E191" s="20"/>
      <c r="F191" s="20">
        <v>350</v>
      </c>
      <c r="G191" s="20">
        <v>40</v>
      </c>
      <c r="H191" s="20" t="s">
        <v>286</v>
      </c>
      <c r="I191" s="20" t="s">
        <v>286</v>
      </c>
      <c r="J191" s="20" t="s">
        <v>286</v>
      </c>
      <c r="K191" s="20"/>
      <c r="L191" s="20" t="s">
        <v>1278</v>
      </c>
      <c r="M191" s="20">
        <v>1</v>
      </c>
    </row>
    <row r="192" spans="1:13">
      <c r="A192" s="20" t="s">
        <v>341</v>
      </c>
      <c r="B192" s="20"/>
      <c r="C192" s="20" t="s">
        <v>531</v>
      </c>
      <c r="D192" s="20"/>
      <c r="E192" s="20"/>
      <c r="F192" s="20">
        <v>370</v>
      </c>
      <c r="G192" s="20">
        <v>30</v>
      </c>
      <c r="H192" s="20" t="s">
        <v>286</v>
      </c>
      <c r="I192" s="20" t="s">
        <v>286</v>
      </c>
      <c r="J192" s="20" t="s">
        <v>286</v>
      </c>
      <c r="K192" s="20"/>
      <c r="L192" s="20"/>
      <c r="M192" s="20">
        <v>1</v>
      </c>
    </row>
    <row r="193" spans="1:13">
      <c r="A193" s="20" t="s">
        <v>342</v>
      </c>
      <c r="B193" s="20"/>
      <c r="C193" s="20" t="s">
        <v>531</v>
      </c>
      <c r="D193" s="20"/>
      <c r="E193" s="20"/>
      <c r="F193" s="20">
        <v>390</v>
      </c>
      <c r="G193" s="20">
        <v>60</v>
      </c>
      <c r="H193" s="20" t="s">
        <v>286</v>
      </c>
      <c r="I193" s="20" t="s">
        <v>286</v>
      </c>
      <c r="J193" s="20" t="s">
        <v>286</v>
      </c>
      <c r="K193" s="20" t="s">
        <v>296</v>
      </c>
      <c r="L193" s="20"/>
      <c r="M193" s="20">
        <v>1</v>
      </c>
    </row>
    <row r="194" spans="1:13">
      <c r="A194" s="20" t="s">
        <v>343</v>
      </c>
      <c r="B194" s="20"/>
      <c r="C194" s="20" t="s">
        <v>531</v>
      </c>
      <c r="D194" s="20"/>
      <c r="E194" s="20"/>
      <c r="F194" s="20">
        <v>470</v>
      </c>
      <c r="G194" s="20">
        <v>40</v>
      </c>
      <c r="H194" s="20" t="s">
        <v>286</v>
      </c>
      <c r="I194" s="20" t="s">
        <v>286</v>
      </c>
      <c r="J194" s="20" t="s">
        <v>286</v>
      </c>
      <c r="K194" s="20"/>
      <c r="L194" s="20"/>
      <c r="M194" s="20">
        <v>0</v>
      </c>
    </row>
    <row r="195" spans="1:13">
      <c r="A195" s="20" t="s">
        <v>344</v>
      </c>
      <c r="B195" s="20"/>
      <c r="C195" s="20" t="s">
        <v>531</v>
      </c>
      <c r="D195" s="20"/>
      <c r="E195" s="20"/>
      <c r="F195" s="20">
        <v>830</v>
      </c>
      <c r="G195" s="20">
        <v>40</v>
      </c>
      <c r="H195" s="20" t="s">
        <v>286</v>
      </c>
      <c r="I195" s="20" t="s">
        <v>286</v>
      </c>
      <c r="J195" s="20" t="s">
        <v>286</v>
      </c>
      <c r="K195" s="20" t="s">
        <v>308</v>
      </c>
      <c r="L195" s="20" t="s">
        <v>345</v>
      </c>
      <c r="M195" s="20">
        <v>0</v>
      </c>
    </row>
    <row r="196" spans="1:13">
      <c r="A196" s="20" t="s">
        <v>1363</v>
      </c>
      <c r="B196" s="20"/>
      <c r="C196" s="20" t="s">
        <v>531</v>
      </c>
      <c r="D196" s="20"/>
      <c r="E196" s="20"/>
      <c r="F196" s="20">
        <v>1370</v>
      </c>
      <c r="G196" s="20">
        <v>50</v>
      </c>
      <c r="H196" s="20" t="s">
        <v>286</v>
      </c>
      <c r="I196" s="20" t="s">
        <v>286</v>
      </c>
      <c r="J196" s="20" t="s">
        <v>286</v>
      </c>
      <c r="K196" s="20" t="s">
        <v>1364</v>
      </c>
      <c r="L196" s="20"/>
      <c r="M196" s="20">
        <v>1</v>
      </c>
    </row>
    <row r="197" spans="1:13">
      <c r="A197" s="20" t="s">
        <v>347</v>
      </c>
      <c r="B197" s="18"/>
      <c r="C197" s="18" t="s">
        <v>530</v>
      </c>
      <c r="D197" s="18"/>
      <c r="E197" s="18"/>
      <c r="F197" s="18">
        <v>15</v>
      </c>
      <c r="G197" s="18">
        <v>10</v>
      </c>
      <c r="H197" s="18" t="s">
        <v>286</v>
      </c>
      <c r="I197" s="18" t="s">
        <v>286</v>
      </c>
      <c r="J197" s="18">
        <v>60</v>
      </c>
      <c r="K197" s="18" t="s">
        <v>287</v>
      </c>
      <c r="L197" s="18" t="s">
        <v>288</v>
      </c>
      <c r="M197" s="19">
        <v>0</v>
      </c>
    </row>
    <row r="198" spans="1:13">
      <c r="A198" s="20" t="s">
        <v>348</v>
      </c>
      <c r="B198" s="20"/>
      <c r="C198" s="20" t="s">
        <v>530</v>
      </c>
      <c r="D198" s="20"/>
      <c r="E198" s="20"/>
      <c r="F198" s="20">
        <v>25</v>
      </c>
      <c r="G198" s="20">
        <v>10</v>
      </c>
      <c r="H198" s="20" t="s">
        <v>286</v>
      </c>
      <c r="I198" s="20" t="s">
        <v>286</v>
      </c>
      <c r="J198" s="20">
        <v>150</v>
      </c>
      <c r="K198" s="20"/>
      <c r="L198" s="20"/>
      <c r="M198" s="20">
        <v>1</v>
      </c>
    </row>
    <row r="199" spans="1:13">
      <c r="A199" s="20" t="s">
        <v>349</v>
      </c>
      <c r="B199" s="20"/>
      <c r="C199" s="20" t="s">
        <v>530</v>
      </c>
      <c r="D199" s="20"/>
      <c r="E199" s="20"/>
      <c r="F199" s="20">
        <v>30</v>
      </c>
      <c r="G199" s="20">
        <v>10</v>
      </c>
      <c r="H199" s="20" t="s">
        <v>286</v>
      </c>
      <c r="I199" s="20" t="s">
        <v>286</v>
      </c>
      <c r="J199" s="20">
        <v>180</v>
      </c>
      <c r="K199" s="20"/>
      <c r="L199" s="20"/>
      <c r="M199" s="20">
        <v>1</v>
      </c>
    </row>
    <row r="200" spans="1:13">
      <c r="A200" s="20" t="s">
        <v>350</v>
      </c>
      <c r="B200" s="20"/>
      <c r="C200" s="20" t="s">
        <v>530</v>
      </c>
      <c r="D200" s="20"/>
      <c r="E200" s="20"/>
      <c r="F200" s="20">
        <v>50</v>
      </c>
      <c r="G200" s="20">
        <v>10</v>
      </c>
      <c r="H200" s="20" t="s">
        <v>286</v>
      </c>
      <c r="I200" s="20" t="s">
        <v>286</v>
      </c>
      <c r="J200" s="20">
        <v>200</v>
      </c>
      <c r="K200" s="20"/>
      <c r="L200" s="20"/>
      <c r="M200" s="20">
        <v>1</v>
      </c>
    </row>
    <row r="201" spans="1:13">
      <c r="A201" s="20" t="s">
        <v>351</v>
      </c>
      <c r="B201" s="20"/>
      <c r="C201" s="20" t="s">
        <v>530</v>
      </c>
      <c r="D201" s="20"/>
      <c r="E201" s="20"/>
      <c r="F201" s="20">
        <v>80</v>
      </c>
      <c r="G201" s="20">
        <v>10</v>
      </c>
      <c r="H201" s="20" t="s">
        <v>286</v>
      </c>
      <c r="I201" s="20" t="s">
        <v>286</v>
      </c>
      <c r="J201" s="20">
        <v>210</v>
      </c>
      <c r="K201" s="20"/>
      <c r="L201" s="20"/>
      <c r="M201" s="20">
        <v>0</v>
      </c>
    </row>
    <row r="202" spans="1:13">
      <c r="A202" s="20" t="s">
        <v>352</v>
      </c>
      <c r="B202" s="20"/>
      <c r="C202" s="20" t="s">
        <v>530</v>
      </c>
      <c r="D202" s="20"/>
      <c r="E202" s="20"/>
      <c r="F202" s="20">
        <v>120</v>
      </c>
      <c r="G202" s="20">
        <v>10</v>
      </c>
      <c r="H202" s="20" t="s">
        <v>286</v>
      </c>
      <c r="I202" s="20" t="s">
        <v>286</v>
      </c>
      <c r="J202" s="20">
        <v>230</v>
      </c>
      <c r="K202" s="20"/>
      <c r="L202" s="20"/>
      <c r="M202" s="20">
        <v>1</v>
      </c>
    </row>
    <row r="203" spans="1:13">
      <c r="A203" s="20" t="s">
        <v>353</v>
      </c>
      <c r="B203" s="20"/>
      <c r="C203" s="20" t="s">
        <v>530</v>
      </c>
      <c r="D203" s="20"/>
      <c r="E203" s="20"/>
      <c r="F203" s="20">
        <v>160</v>
      </c>
      <c r="G203" s="20">
        <v>10</v>
      </c>
      <c r="H203" s="20" t="s">
        <v>286</v>
      </c>
      <c r="I203" s="20" t="s">
        <v>286</v>
      </c>
      <c r="J203" s="20">
        <v>260</v>
      </c>
      <c r="K203" s="20"/>
      <c r="L203" s="20"/>
      <c r="M203" s="20">
        <v>1</v>
      </c>
    </row>
    <row r="204" spans="1:13">
      <c r="A204" s="20" t="s">
        <v>354</v>
      </c>
      <c r="B204" s="20"/>
      <c r="C204" s="20" t="s">
        <v>530</v>
      </c>
      <c r="D204" s="20"/>
      <c r="E204" s="20"/>
      <c r="F204" s="20">
        <v>150</v>
      </c>
      <c r="G204" s="20">
        <v>10</v>
      </c>
      <c r="H204" s="20" t="s">
        <v>286</v>
      </c>
      <c r="I204" s="20" t="s">
        <v>286</v>
      </c>
      <c r="J204" s="20">
        <v>300</v>
      </c>
      <c r="K204" s="20"/>
      <c r="L204" s="20"/>
      <c r="M204" s="20">
        <v>1</v>
      </c>
    </row>
    <row r="205" spans="1:13">
      <c r="A205" s="20" t="s">
        <v>355</v>
      </c>
      <c r="B205" s="20"/>
      <c r="C205" s="20" t="s">
        <v>530</v>
      </c>
      <c r="D205" s="20"/>
      <c r="E205" s="20"/>
      <c r="F205" s="20">
        <v>200</v>
      </c>
      <c r="G205" s="20">
        <v>10</v>
      </c>
      <c r="H205" s="20" t="s">
        <v>286</v>
      </c>
      <c r="I205" s="20" t="s">
        <v>286</v>
      </c>
      <c r="J205" s="20">
        <v>315</v>
      </c>
      <c r="K205" s="20"/>
      <c r="L205" s="20"/>
      <c r="M205" s="20">
        <v>1</v>
      </c>
    </row>
    <row r="206" spans="1:13">
      <c r="A206" s="20" t="s">
        <v>356</v>
      </c>
      <c r="B206" s="20"/>
      <c r="C206" s="20" t="s">
        <v>530</v>
      </c>
      <c r="D206" s="20"/>
      <c r="E206" s="20"/>
      <c r="F206" s="20">
        <v>215</v>
      </c>
      <c r="G206" s="20">
        <v>10</v>
      </c>
      <c r="H206" s="20" t="s">
        <v>286</v>
      </c>
      <c r="I206" s="20" t="s">
        <v>286</v>
      </c>
      <c r="J206" s="20">
        <v>350</v>
      </c>
      <c r="K206" s="20"/>
      <c r="L206" s="20"/>
      <c r="M206" s="20">
        <v>0</v>
      </c>
    </row>
    <row r="207" spans="1:13">
      <c r="A207" s="20" t="s">
        <v>357</v>
      </c>
      <c r="B207" s="20"/>
      <c r="C207" s="20" t="s">
        <v>530</v>
      </c>
      <c r="D207" s="20"/>
      <c r="E207" s="20"/>
      <c r="F207" s="20">
        <v>250</v>
      </c>
      <c r="G207" s="20">
        <v>10</v>
      </c>
      <c r="H207" s="20" t="s">
        <v>286</v>
      </c>
      <c r="I207" s="20" t="s">
        <v>286</v>
      </c>
      <c r="J207" s="20">
        <v>400</v>
      </c>
      <c r="K207" s="20"/>
      <c r="L207" s="20" t="s">
        <v>1284</v>
      </c>
      <c r="M207" s="20">
        <v>1</v>
      </c>
    </row>
    <row r="208" spans="1:13">
      <c r="A208" s="20" t="s">
        <v>358</v>
      </c>
      <c r="B208" s="20"/>
      <c r="C208" s="20" t="s">
        <v>530</v>
      </c>
      <c r="D208" s="20"/>
      <c r="E208" s="20"/>
      <c r="F208" s="20">
        <v>350</v>
      </c>
      <c r="G208" s="20">
        <v>10</v>
      </c>
      <c r="H208" s="20" t="s">
        <v>286</v>
      </c>
      <c r="I208" s="20" t="s">
        <v>286</v>
      </c>
      <c r="J208" s="20">
        <v>420</v>
      </c>
      <c r="K208" s="20" t="s">
        <v>359</v>
      </c>
      <c r="L208" s="20" t="s">
        <v>1277</v>
      </c>
      <c r="M208" s="20">
        <v>0</v>
      </c>
    </row>
    <row r="209" spans="1:13">
      <c r="A209" s="20" t="s">
        <v>360</v>
      </c>
      <c r="B209" s="20"/>
      <c r="C209" s="20" t="s">
        <v>530</v>
      </c>
      <c r="D209" s="20"/>
      <c r="E209" s="20"/>
      <c r="F209" s="20">
        <v>280</v>
      </c>
      <c r="G209" s="20">
        <v>30</v>
      </c>
      <c r="H209" s="20" t="s">
        <v>286</v>
      </c>
      <c r="I209" s="20" t="s">
        <v>286</v>
      </c>
      <c r="J209" s="20">
        <v>450</v>
      </c>
      <c r="K209" s="20" t="s">
        <v>301</v>
      </c>
      <c r="L209" s="20" t="s">
        <v>1285</v>
      </c>
      <c r="M209" s="20">
        <v>1</v>
      </c>
    </row>
    <row r="210" spans="1:13">
      <c r="A210" s="20" t="s">
        <v>361</v>
      </c>
      <c r="B210" s="20"/>
      <c r="C210" s="20" t="s">
        <v>530</v>
      </c>
      <c r="D210" s="20"/>
      <c r="E210" s="20"/>
      <c r="F210" s="20">
        <v>310</v>
      </c>
      <c r="G210" s="20">
        <v>30</v>
      </c>
      <c r="H210" s="20" t="s">
        <v>286</v>
      </c>
      <c r="I210" s="20" t="s">
        <v>286</v>
      </c>
      <c r="J210" s="20">
        <v>500</v>
      </c>
      <c r="K210" s="20"/>
      <c r="L210" s="20" t="s">
        <v>1278</v>
      </c>
      <c r="M210" s="20">
        <v>1</v>
      </c>
    </row>
    <row r="211" spans="1:13">
      <c r="A211" s="20" t="s">
        <v>362</v>
      </c>
      <c r="B211" s="20"/>
      <c r="C211" s="20" t="s">
        <v>530</v>
      </c>
      <c r="D211" s="20"/>
      <c r="E211" s="20"/>
      <c r="F211" s="20">
        <v>380</v>
      </c>
      <c r="G211" s="20">
        <v>10</v>
      </c>
      <c r="H211" s="20" t="s">
        <v>286</v>
      </c>
      <c r="I211" s="20" t="s">
        <v>286</v>
      </c>
      <c r="J211" s="20">
        <v>550</v>
      </c>
      <c r="K211" s="20"/>
      <c r="L211" s="20"/>
      <c r="M211" s="20">
        <v>1</v>
      </c>
    </row>
    <row r="212" spans="1:13">
      <c r="A212" s="20" t="s">
        <v>1365</v>
      </c>
      <c r="B212" s="20"/>
      <c r="C212" s="20" t="s">
        <v>530</v>
      </c>
      <c r="D212" s="20"/>
      <c r="E212" s="20"/>
      <c r="F212" s="20">
        <v>410</v>
      </c>
      <c r="G212" s="20">
        <v>10</v>
      </c>
      <c r="H212" s="20" t="s">
        <v>286</v>
      </c>
      <c r="I212" s="20" t="s">
        <v>286</v>
      </c>
      <c r="J212" s="20">
        <v>600</v>
      </c>
      <c r="K212" s="20"/>
      <c r="L212" s="20"/>
      <c r="M212" s="20">
        <v>1</v>
      </c>
    </row>
    <row r="213" spans="1:13">
      <c r="A213" s="20" t="s">
        <v>364</v>
      </c>
      <c r="B213" s="20"/>
      <c r="C213" s="20" t="s">
        <v>530</v>
      </c>
      <c r="D213" s="20"/>
      <c r="E213" s="20"/>
      <c r="F213" s="20">
        <v>500</v>
      </c>
      <c r="G213" s="20">
        <v>30</v>
      </c>
      <c r="H213" s="20" t="s">
        <v>286</v>
      </c>
      <c r="I213" s="20" t="s">
        <v>286</v>
      </c>
      <c r="J213" s="20">
        <v>780</v>
      </c>
      <c r="K213" s="20" t="s">
        <v>365</v>
      </c>
      <c r="L213" s="20"/>
      <c r="M213" s="20">
        <v>1</v>
      </c>
    </row>
    <row r="214" spans="1:13">
      <c r="A214" s="20" t="s">
        <v>366</v>
      </c>
      <c r="B214" s="20"/>
      <c r="C214" s="20" t="s">
        <v>530</v>
      </c>
      <c r="D214" s="20"/>
      <c r="E214" s="20"/>
      <c r="F214" s="20">
        <v>560</v>
      </c>
      <c r="G214" s="20">
        <v>30</v>
      </c>
      <c r="H214" s="20" t="s">
        <v>286</v>
      </c>
      <c r="I214" s="20" t="s">
        <v>286</v>
      </c>
      <c r="J214" s="20">
        <v>1000</v>
      </c>
      <c r="K214" s="20" t="s">
        <v>367</v>
      </c>
      <c r="L214" s="20"/>
      <c r="M214" s="20">
        <v>1</v>
      </c>
    </row>
    <row r="215" spans="1:13">
      <c r="A215" s="20" t="s">
        <v>368</v>
      </c>
      <c r="B215" s="20"/>
      <c r="C215" s="20" t="s">
        <v>530</v>
      </c>
      <c r="D215" s="20"/>
      <c r="E215" s="20"/>
      <c r="F215" s="20">
        <v>600</v>
      </c>
      <c r="G215" s="20">
        <v>30</v>
      </c>
      <c r="H215" s="20" t="s">
        <v>286</v>
      </c>
      <c r="I215" s="20" t="s">
        <v>286</v>
      </c>
      <c r="J215" s="20">
        <v>1300</v>
      </c>
      <c r="K215" s="20"/>
      <c r="L215" s="20" t="s">
        <v>369</v>
      </c>
      <c r="M215" s="20">
        <v>0</v>
      </c>
    </row>
    <row r="216" spans="1:13">
      <c r="A216" s="20" t="s">
        <v>370</v>
      </c>
      <c r="B216" s="20"/>
      <c r="C216" s="20" t="s">
        <v>530</v>
      </c>
      <c r="D216" s="20"/>
      <c r="E216" s="20"/>
      <c r="F216" s="20">
        <v>700</v>
      </c>
      <c r="G216" s="20">
        <v>30</v>
      </c>
      <c r="H216" s="20" t="s">
        <v>286</v>
      </c>
      <c r="I216" s="20" t="s">
        <v>286</v>
      </c>
      <c r="J216" s="20">
        <v>1450</v>
      </c>
      <c r="K216" s="20" t="s">
        <v>1336</v>
      </c>
      <c r="L216" s="20"/>
      <c r="M216" s="20">
        <v>0</v>
      </c>
    </row>
    <row r="217" spans="1:13">
      <c r="A217" s="20" t="s">
        <v>372</v>
      </c>
      <c r="B217" s="18"/>
      <c r="C217" s="18" t="s">
        <v>529</v>
      </c>
      <c r="D217" s="18"/>
      <c r="E217" s="18"/>
      <c r="F217" s="18">
        <v>1</v>
      </c>
      <c r="G217" s="18">
        <v>10</v>
      </c>
      <c r="H217" s="18" t="s">
        <v>286</v>
      </c>
      <c r="I217" s="18" t="s">
        <v>286</v>
      </c>
      <c r="J217" s="18">
        <v>80</v>
      </c>
      <c r="K217" s="18" t="s">
        <v>287</v>
      </c>
      <c r="L217" s="18" t="s">
        <v>288</v>
      </c>
      <c r="M217" s="19">
        <v>0</v>
      </c>
    </row>
    <row r="218" spans="1:13">
      <c r="A218" s="20" t="s">
        <v>373</v>
      </c>
      <c r="B218" s="20"/>
      <c r="C218" s="20" t="s">
        <v>529</v>
      </c>
      <c r="D218" s="20"/>
      <c r="E218" s="20"/>
      <c r="F218" s="20">
        <v>5</v>
      </c>
      <c r="G218" s="20">
        <v>10</v>
      </c>
      <c r="H218" s="20" t="s">
        <v>286</v>
      </c>
      <c r="I218" s="20" t="s">
        <v>286</v>
      </c>
      <c r="J218" s="20">
        <v>185</v>
      </c>
      <c r="K218" s="20"/>
      <c r="L218" s="20"/>
      <c r="M218" s="20">
        <v>1</v>
      </c>
    </row>
    <row r="219" spans="1:13">
      <c r="A219" s="20" t="s">
        <v>374</v>
      </c>
      <c r="B219" s="20"/>
      <c r="C219" s="20" t="s">
        <v>529</v>
      </c>
      <c r="D219" s="20"/>
      <c r="E219" s="20"/>
      <c r="F219" s="20">
        <v>10</v>
      </c>
      <c r="G219" s="20">
        <v>10</v>
      </c>
      <c r="H219" s="20" t="s">
        <v>286</v>
      </c>
      <c r="I219" s="20" t="s">
        <v>286</v>
      </c>
      <c r="J219" s="20">
        <v>200</v>
      </c>
      <c r="K219" s="20"/>
      <c r="L219" s="20"/>
      <c r="M219" s="20">
        <v>1</v>
      </c>
    </row>
    <row r="220" spans="1:13">
      <c r="A220" s="20" t="s">
        <v>375</v>
      </c>
      <c r="B220" s="20"/>
      <c r="C220" s="20" t="s">
        <v>529</v>
      </c>
      <c r="D220" s="20"/>
      <c r="E220" s="20"/>
      <c r="F220" s="20">
        <v>18</v>
      </c>
      <c r="G220" s="20">
        <v>10</v>
      </c>
      <c r="H220" s="20" t="s">
        <v>286</v>
      </c>
      <c r="I220" s="20" t="s">
        <v>286</v>
      </c>
      <c r="J220" s="20">
        <v>220</v>
      </c>
      <c r="K220" s="20"/>
      <c r="L220" s="20"/>
      <c r="M220" s="20">
        <v>1</v>
      </c>
    </row>
    <row r="221" spans="1:13">
      <c r="A221" s="20" t="s">
        <v>376</v>
      </c>
      <c r="B221" s="20"/>
      <c r="C221" s="20" t="s">
        <v>529</v>
      </c>
      <c r="D221" s="20"/>
      <c r="E221" s="20"/>
      <c r="F221" s="20">
        <v>25</v>
      </c>
      <c r="G221" s="20">
        <v>10</v>
      </c>
      <c r="H221" s="20" t="s">
        <v>286</v>
      </c>
      <c r="I221" s="20" t="s">
        <v>286</v>
      </c>
      <c r="J221" s="20">
        <v>230</v>
      </c>
      <c r="K221" s="20" t="s">
        <v>377</v>
      </c>
      <c r="L221" s="20"/>
      <c r="M221" s="20">
        <v>1</v>
      </c>
    </row>
    <row r="222" spans="1:13">
      <c r="A222" s="20" t="s">
        <v>378</v>
      </c>
      <c r="B222" s="20"/>
      <c r="C222" s="20" t="s">
        <v>529</v>
      </c>
      <c r="D222" s="20"/>
      <c r="E222" s="20"/>
      <c r="F222" s="20">
        <v>30</v>
      </c>
      <c r="G222" s="20">
        <v>10</v>
      </c>
      <c r="H222" s="20" t="s">
        <v>286</v>
      </c>
      <c r="I222" s="20" t="s">
        <v>286</v>
      </c>
      <c r="J222" s="20">
        <v>250</v>
      </c>
      <c r="K222" s="20"/>
      <c r="L222" s="20"/>
      <c r="M222" s="20">
        <v>1</v>
      </c>
    </row>
    <row r="223" spans="1:13">
      <c r="A223" s="20" t="s">
        <v>379</v>
      </c>
      <c r="B223" s="20"/>
      <c r="C223" s="20" t="s">
        <v>529</v>
      </c>
      <c r="D223" s="20"/>
      <c r="E223" s="20"/>
      <c r="F223" s="20">
        <v>35</v>
      </c>
      <c r="G223" s="20">
        <v>10</v>
      </c>
      <c r="H223" s="20" t="s">
        <v>286</v>
      </c>
      <c r="I223" s="20" t="s">
        <v>286</v>
      </c>
      <c r="J223" s="20">
        <v>300</v>
      </c>
      <c r="K223" s="20"/>
      <c r="L223" s="20" t="s">
        <v>380</v>
      </c>
      <c r="M223" s="20">
        <v>0</v>
      </c>
    </row>
    <row r="224" spans="1:13">
      <c r="A224" s="20" t="s">
        <v>381</v>
      </c>
      <c r="B224" s="20"/>
      <c r="C224" s="20" t="s">
        <v>529</v>
      </c>
      <c r="D224" s="20"/>
      <c r="E224" s="20"/>
      <c r="F224" s="20">
        <v>40</v>
      </c>
      <c r="G224" s="20">
        <v>10</v>
      </c>
      <c r="H224" s="20" t="s">
        <v>286</v>
      </c>
      <c r="I224" s="20" t="s">
        <v>286</v>
      </c>
      <c r="J224" s="20">
        <v>350</v>
      </c>
      <c r="K224" s="20"/>
      <c r="L224" s="20" t="s">
        <v>382</v>
      </c>
      <c r="M224" s="20">
        <v>1</v>
      </c>
    </row>
    <row r="225" spans="1:13">
      <c r="A225" s="20" t="s">
        <v>383</v>
      </c>
      <c r="B225" s="20"/>
      <c r="C225" s="20" t="s">
        <v>529</v>
      </c>
      <c r="D225" s="20"/>
      <c r="E225" s="20"/>
      <c r="F225" s="20">
        <v>46</v>
      </c>
      <c r="G225" s="20">
        <v>10</v>
      </c>
      <c r="H225" s="20" t="s">
        <v>286</v>
      </c>
      <c r="I225" s="20" t="s">
        <v>286</v>
      </c>
      <c r="J225" s="20">
        <v>385</v>
      </c>
      <c r="K225" s="20" t="s">
        <v>384</v>
      </c>
      <c r="L225" s="20"/>
      <c r="M225" s="20">
        <v>1</v>
      </c>
    </row>
    <row r="226" spans="1:13">
      <c r="A226" s="20" t="s">
        <v>385</v>
      </c>
      <c r="B226" s="20"/>
      <c r="C226" s="20" t="s">
        <v>529</v>
      </c>
      <c r="D226" s="20"/>
      <c r="E226" s="20"/>
      <c r="F226" s="20">
        <v>52</v>
      </c>
      <c r="G226" s="20">
        <v>10</v>
      </c>
      <c r="H226" s="20" t="s">
        <v>286</v>
      </c>
      <c r="I226" s="20" t="s">
        <v>286</v>
      </c>
      <c r="J226" s="20">
        <v>420</v>
      </c>
      <c r="K226" s="20"/>
      <c r="L226" s="20"/>
      <c r="M226" s="20">
        <v>1</v>
      </c>
    </row>
    <row r="227" spans="1:13">
      <c r="A227" s="20" t="s">
        <v>386</v>
      </c>
      <c r="B227" s="20"/>
      <c r="C227" s="20" t="s">
        <v>529</v>
      </c>
      <c r="D227" s="20"/>
      <c r="E227" s="20"/>
      <c r="F227" s="20">
        <v>65</v>
      </c>
      <c r="G227" s="20">
        <v>30</v>
      </c>
      <c r="H227" s="20" t="s">
        <v>286</v>
      </c>
      <c r="I227" s="20" t="s">
        <v>286</v>
      </c>
      <c r="J227" s="20">
        <v>450</v>
      </c>
      <c r="K227" s="20"/>
      <c r="L227" s="20" t="s">
        <v>1286</v>
      </c>
      <c r="M227" s="20">
        <v>1</v>
      </c>
    </row>
    <row r="228" spans="1:13">
      <c r="A228" s="20" t="s">
        <v>387</v>
      </c>
      <c r="B228" s="20"/>
      <c r="C228" s="20" t="s">
        <v>529</v>
      </c>
      <c r="D228" s="20"/>
      <c r="E228" s="20"/>
      <c r="F228" s="20">
        <v>70</v>
      </c>
      <c r="G228" s="20">
        <v>30</v>
      </c>
      <c r="H228" s="20" t="s">
        <v>286</v>
      </c>
      <c r="I228" s="20" t="s">
        <v>286</v>
      </c>
      <c r="J228" s="20">
        <v>500</v>
      </c>
      <c r="K228" s="20" t="s">
        <v>388</v>
      </c>
      <c r="L228" s="20" t="s">
        <v>1285</v>
      </c>
      <c r="M228" s="20">
        <v>1</v>
      </c>
    </row>
    <row r="229" spans="1:13">
      <c r="A229" s="20" t="s">
        <v>389</v>
      </c>
      <c r="B229" s="20"/>
      <c r="C229" s="20" t="s">
        <v>529</v>
      </c>
      <c r="D229" s="20"/>
      <c r="E229" s="20"/>
      <c r="F229" s="20">
        <v>83</v>
      </c>
      <c r="G229" s="20">
        <v>10</v>
      </c>
      <c r="H229" s="20" t="s">
        <v>286</v>
      </c>
      <c r="I229" s="20" t="s">
        <v>286</v>
      </c>
      <c r="J229" s="20">
        <v>580</v>
      </c>
      <c r="K229" s="20" t="s">
        <v>301</v>
      </c>
      <c r="L229" s="20" t="s">
        <v>1277</v>
      </c>
      <c r="M229" s="20">
        <v>1</v>
      </c>
    </row>
    <row r="230" spans="1:13">
      <c r="A230" s="20" t="s">
        <v>390</v>
      </c>
      <c r="B230" s="20"/>
      <c r="C230" s="20" t="s">
        <v>529</v>
      </c>
      <c r="D230" s="20"/>
      <c r="E230" s="20"/>
      <c r="F230" s="20">
        <v>95</v>
      </c>
      <c r="G230" s="20">
        <v>30</v>
      </c>
      <c r="H230" s="20" t="s">
        <v>286</v>
      </c>
      <c r="I230" s="20" t="s">
        <v>286</v>
      </c>
      <c r="J230" s="20">
        <v>650</v>
      </c>
      <c r="K230" s="20" t="s">
        <v>391</v>
      </c>
      <c r="L230" s="20"/>
      <c r="M230" s="20">
        <v>1</v>
      </c>
    </row>
    <row r="231" spans="1:13">
      <c r="A231" s="20" t="s">
        <v>392</v>
      </c>
      <c r="B231" s="20"/>
      <c r="C231" s="20" t="s">
        <v>529</v>
      </c>
      <c r="D231" s="20"/>
      <c r="E231" s="20"/>
      <c r="F231" s="20">
        <v>100</v>
      </c>
      <c r="G231" s="20">
        <v>30</v>
      </c>
      <c r="H231" s="20" t="s">
        <v>286</v>
      </c>
      <c r="I231" s="20" t="s">
        <v>286</v>
      </c>
      <c r="J231" s="20">
        <v>710</v>
      </c>
      <c r="K231" s="20" t="s">
        <v>393</v>
      </c>
      <c r="L231" s="20"/>
      <c r="M231" s="20">
        <v>1</v>
      </c>
    </row>
    <row r="232" spans="1:13">
      <c r="A232" s="20" t="s">
        <v>394</v>
      </c>
      <c r="B232" s="20"/>
      <c r="C232" s="20" t="s">
        <v>529</v>
      </c>
      <c r="D232" s="20"/>
      <c r="E232" s="20"/>
      <c r="F232" s="20">
        <v>120</v>
      </c>
      <c r="G232" s="20">
        <v>10</v>
      </c>
      <c r="H232" s="20" t="s">
        <v>286</v>
      </c>
      <c r="I232" s="20" t="s">
        <v>286</v>
      </c>
      <c r="J232" s="20">
        <v>760</v>
      </c>
      <c r="K232" s="20"/>
      <c r="L232" s="20" t="s">
        <v>1287</v>
      </c>
      <c r="M232" s="20">
        <v>1</v>
      </c>
    </row>
    <row r="233" spans="1:13">
      <c r="A233" s="20" t="s">
        <v>1339</v>
      </c>
      <c r="B233" s="20"/>
      <c r="C233" s="20" t="s">
        <v>529</v>
      </c>
      <c r="D233" s="20"/>
      <c r="E233" s="20"/>
      <c r="F233" s="20">
        <v>150</v>
      </c>
      <c r="G233" s="20">
        <v>30</v>
      </c>
      <c r="H233" s="20" t="s">
        <v>286</v>
      </c>
      <c r="I233" s="20" t="s">
        <v>286</v>
      </c>
      <c r="J233" s="20">
        <v>830</v>
      </c>
      <c r="K233" s="20" t="s">
        <v>308</v>
      </c>
      <c r="L233" s="20"/>
      <c r="M233" s="20">
        <v>1</v>
      </c>
    </row>
    <row r="234" spans="1:13">
      <c r="A234" s="20" t="s">
        <v>1340</v>
      </c>
      <c r="B234" s="20"/>
      <c r="C234" s="20" t="s">
        <v>529</v>
      </c>
      <c r="D234" s="20"/>
      <c r="E234" s="20"/>
      <c r="F234" s="20">
        <v>200</v>
      </c>
      <c r="G234" s="20">
        <v>30</v>
      </c>
      <c r="H234" s="20" t="s">
        <v>286</v>
      </c>
      <c r="I234" s="20" t="s">
        <v>286</v>
      </c>
      <c r="J234" s="20">
        <v>1100</v>
      </c>
      <c r="K234" s="20"/>
      <c r="L234" s="20"/>
      <c r="M234" s="20">
        <v>0</v>
      </c>
    </row>
    <row r="235" spans="1:13">
      <c r="A235" s="20" t="s">
        <v>396</v>
      </c>
      <c r="B235" s="20"/>
      <c r="C235" s="20" t="s">
        <v>529</v>
      </c>
      <c r="D235" s="20"/>
      <c r="E235" s="20"/>
      <c r="F235" s="20">
        <v>250</v>
      </c>
      <c r="G235" s="20">
        <v>30</v>
      </c>
      <c r="H235" s="20" t="s">
        <v>286</v>
      </c>
      <c r="I235" s="20" t="s">
        <v>286</v>
      </c>
      <c r="J235" s="20">
        <v>1620</v>
      </c>
      <c r="K235" s="20" t="s">
        <v>301</v>
      </c>
      <c r="L235" s="20"/>
      <c r="M235" s="20">
        <v>1</v>
      </c>
    </row>
    <row r="236" spans="1:13">
      <c r="A236" s="20" t="s">
        <v>397</v>
      </c>
      <c r="B236" s="20"/>
      <c r="C236" s="20" t="s">
        <v>529</v>
      </c>
      <c r="D236" s="20"/>
      <c r="E236" s="20"/>
      <c r="F236" s="20">
        <v>300</v>
      </c>
      <c r="G236" s="20">
        <v>30</v>
      </c>
      <c r="H236" s="20" t="s">
        <v>286</v>
      </c>
      <c r="I236" s="20" t="s">
        <v>286</v>
      </c>
      <c r="J236" s="20">
        <v>1850</v>
      </c>
      <c r="K236" s="20" t="s">
        <v>398</v>
      </c>
      <c r="L236" s="20" t="s">
        <v>369</v>
      </c>
      <c r="M236" s="20">
        <v>0</v>
      </c>
    </row>
    <row r="237" spans="1:13">
      <c r="A237" s="20" t="s">
        <v>399</v>
      </c>
      <c r="B237" s="18"/>
      <c r="C237" s="18" t="s">
        <v>528</v>
      </c>
      <c r="D237" s="18"/>
      <c r="E237" s="18"/>
      <c r="F237" s="18">
        <v>100</v>
      </c>
      <c r="G237" s="18">
        <v>10</v>
      </c>
      <c r="H237" s="18" t="s">
        <v>286</v>
      </c>
      <c r="I237" s="18" t="s">
        <v>286</v>
      </c>
      <c r="J237" s="18" t="s">
        <v>286</v>
      </c>
      <c r="K237" s="18" t="s">
        <v>287</v>
      </c>
      <c r="L237" s="18" t="s">
        <v>288</v>
      </c>
      <c r="M237" s="19">
        <v>0</v>
      </c>
    </row>
    <row r="238" spans="1:13">
      <c r="A238" s="20" t="s">
        <v>400</v>
      </c>
      <c r="B238" s="20"/>
      <c r="C238" s="20" t="s">
        <v>528</v>
      </c>
      <c r="D238" s="20"/>
      <c r="E238" s="20"/>
      <c r="F238" s="20">
        <v>150</v>
      </c>
      <c r="G238" s="20">
        <v>10</v>
      </c>
      <c r="H238" s="20" t="s">
        <v>286</v>
      </c>
      <c r="I238" s="20" t="s">
        <v>286</v>
      </c>
      <c r="J238" s="20" t="s">
        <v>286</v>
      </c>
      <c r="K238" s="20"/>
      <c r="L238" s="20"/>
      <c r="M238" s="20">
        <v>1</v>
      </c>
    </row>
    <row r="239" spans="1:13">
      <c r="A239" s="20" t="s">
        <v>401</v>
      </c>
      <c r="B239" s="20"/>
      <c r="C239" s="20" t="s">
        <v>528</v>
      </c>
      <c r="D239" s="20"/>
      <c r="E239" s="20"/>
      <c r="F239" s="20">
        <v>200</v>
      </c>
      <c r="G239" s="20">
        <v>20</v>
      </c>
      <c r="H239" s="20" t="s">
        <v>286</v>
      </c>
      <c r="I239" s="20" t="s">
        <v>286</v>
      </c>
      <c r="J239" s="20" t="s">
        <v>286</v>
      </c>
      <c r="K239" s="20"/>
      <c r="L239" s="20"/>
      <c r="M239" s="20">
        <v>1</v>
      </c>
    </row>
    <row r="240" spans="1:13">
      <c r="A240" s="20" t="s">
        <v>402</v>
      </c>
      <c r="B240" s="20"/>
      <c r="C240" s="20" t="s">
        <v>528</v>
      </c>
      <c r="D240" s="20"/>
      <c r="E240" s="20"/>
      <c r="F240" s="20">
        <v>240</v>
      </c>
      <c r="G240" s="20">
        <v>20</v>
      </c>
      <c r="H240" s="20" t="s">
        <v>286</v>
      </c>
      <c r="I240" s="20" t="s">
        <v>286</v>
      </c>
      <c r="J240" s="20" t="s">
        <v>286</v>
      </c>
      <c r="K240" s="20"/>
      <c r="L240" s="20"/>
      <c r="M240" s="20">
        <v>1</v>
      </c>
    </row>
    <row r="241" spans="1:13">
      <c r="A241" s="20" t="s">
        <v>403</v>
      </c>
      <c r="B241" s="20"/>
      <c r="C241" s="20" t="s">
        <v>528</v>
      </c>
      <c r="D241" s="20"/>
      <c r="E241" s="20"/>
      <c r="F241" s="20">
        <v>260</v>
      </c>
      <c r="G241" s="20">
        <v>20</v>
      </c>
      <c r="H241" s="20" t="s">
        <v>286</v>
      </c>
      <c r="I241" s="20" t="s">
        <v>286</v>
      </c>
      <c r="J241" s="20" t="s">
        <v>286</v>
      </c>
      <c r="K241" s="20"/>
      <c r="L241" s="20"/>
      <c r="M241" s="20">
        <v>1</v>
      </c>
    </row>
    <row r="242" spans="1:13">
      <c r="A242" s="20" t="s">
        <v>404</v>
      </c>
      <c r="B242" s="20"/>
      <c r="C242" s="20" t="s">
        <v>528</v>
      </c>
      <c r="D242" s="20"/>
      <c r="E242" s="20"/>
      <c r="F242" s="20">
        <v>350</v>
      </c>
      <c r="G242" s="20">
        <v>20</v>
      </c>
      <c r="H242" s="20" t="s">
        <v>286</v>
      </c>
      <c r="I242" s="20" t="s">
        <v>286</v>
      </c>
      <c r="J242" s="20" t="s">
        <v>286</v>
      </c>
      <c r="K242" s="20"/>
      <c r="L242" s="20"/>
      <c r="M242" s="20">
        <v>1</v>
      </c>
    </row>
    <row r="243" spans="1:13">
      <c r="A243" s="20" t="s">
        <v>405</v>
      </c>
      <c r="B243" s="20"/>
      <c r="C243" s="20" t="s">
        <v>528</v>
      </c>
      <c r="D243" s="20"/>
      <c r="E243" s="20"/>
      <c r="F243" s="20">
        <v>380</v>
      </c>
      <c r="G243" s="20">
        <v>30</v>
      </c>
      <c r="H243" s="20" t="s">
        <v>286</v>
      </c>
      <c r="I243" s="20" t="s">
        <v>286</v>
      </c>
      <c r="J243" s="20" t="s">
        <v>286</v>
      </c>
      <c r="K243" s="20"/>
      <c r="L243" s="20"/>
      <c r="M243" s="20">
        <v>1</v>
      </c>
    </row>
    <row r="244" spans="1:13">
      <c r="A244" s="20" t="s">
        <v>406</v>
      </c>
      <c r="B244" s="20"/>
      <c r="C244" s="20" t="s">
        <v>528</v>
      </c>
      <c r="D244" s="20"/>
      <c r="E244" s="20"/>
      <c r="F244" s="20">
        <v>410</v>
      </c>
      <c r="G244" s="20">
        <v>30</v>
      </c>
      <c r="H244" s="20" t="s">
        <v>286</v>
      </c>
      <c r="I244" s="20" t="s">
        <v>286</v>
      </c>
      <c r="J244" s="20" t="s">
        <v>286</v>
      </c>
      <c r="K244" s="20"/>
      <c r="L244" s="20"/>
      <c r="M244" s="20">
        <v>1</v>
      </c>
    </row>
    <row r="245" spans="1:13">
      <c r="A245" s="20" t="s">
        <v>407</v>
      </c>
      <c r="B245" s="20"/>
      <c r="C245" s="20" t="s">
        <v>528</v>
      </c>
      <c r="D245" s="20"/>
      <c r="E245" s="20"/>
      <c r="F245" s="20">
        <v>440</v>
      </c>
      <c r="G245" s="20">
        <v>30</v>
      </c>
      <c r="H245" s="20" t="s">
        <v>286</v>
      </c>
      <c r="I245" s="20" t="s">
        <v>286</v>
      </c>
      <c r="J245" s="20" t="s">
        <v>286</v>
      </c>
      <c r="K245" s="20"/>
      <c r="L245" s="20"/>
      <c r="M245" s="20">
        <v>1</v>
      </c>
    </row>
    <row r="246" spans="1:13">
      <c r="A246" s="20" t="s">
        <v>408</v>
      </c>
      <c r="B246" s="20"/>
      <c r="C246" s="20" t="s">
        <v>528</v>
      </c>
      <c r="D246" s="20"/>
      <c r="E246" s="20"/>
      <c r="F246" s="20">
        <v>530</v>
      </c>
      <c r="G246" s="20">
        <v>30</v>
      </c>
      <c r="H246" s="20" t="s">
        <v>286</v>
      </c>
      <c r="I246" s="20" t="s">
        <v>286</v>
      </c>
      <c r="J246" s="20" t="s">
        <v>286</v>
      </c>
      <c r="K246" s="20" t="s">
        <v>409</v>
      </c>
      <c r="L246" s="20" t="s">
        <v>1279</v>
      </c>
      <c r="M246" s="20">
        <v>1</v>
      </c>
    </row>
    <row r="247" spans="1:13">
      <c r="A247" s="20" t="s">
        <v>410</v>
      </c>
      <c r="B247" s="20"/>
      <c r="C247" s="20" t="s">
        <v>528</v>
      </c>
      <c r="D247" s="20"/>
      <c r="E247" s="20"/>
      <c r="F247" s="20">
        <v>560</v>
      </c>
      <c r="G247" s="20">
        <v>30</v>
      </c>
      <c r="H247" s="20" t="s">
        <v>286</v>
      </c>
      <c r="I247" s="20" t="s">
        <v>286</v>
      </c>
      <c r="J247" s="20" t="s">
        <v>286</v>
      </c>
      <c r="K247" s="20"/>
      <c r="L247" s="20" t="s">
        <v>1288</v>
      </c>
      <c r="M247" s="20">
        <v>1</v>
      </c>
    </row>
    <row r="248" spans="1:13">
      <c r="A248" s="20" t="s">
        <v>411</v>
      </c>
      <c r="B248" s="20"/>
      <c r="C248" s="20" t="s">
        <v>528</v>
      </c>
      <c r="D248" s="20"/>
      <c r="E248" s="20"/>
      <c r="F248" s="20">
        <v>600</v>
      </c>
      <c r="G248" s="20">
        <v>30</v>
      </c>
      <c r="H248" s="20" t="s">
        <v>286</v>
      </c>
      <c r="I248" s="20" t="s">
        <v>286</v>
      </c>
      <c r="J248" s="20" t="s">
        <v>286</v>
      </c>
      <c r="K248" s="20"/>
      <c r="L248" s="20" t="s">
        <v>1280</v>
      </c>
      <c r="M248" s="20">
        <v>1</v>
      </c>
    </row>
    <row r="249" spans="1:13">
      <c r="A249" s="20" t="s">
        <v>412</v>
      </c>
      <c r="B249" s="20"/>
      <c r="C249" s="20" t="s">
        <v>528</v>
      </c>
      <c r="D249" s="20"/>
      <c r="E249" s="20"/>
      <c r="F249" s="20">
        <v>730</v>
      </c>
      <c r="G249" s="20">
        <v>30</v>
      </c>
      <c r="H249" s="20" t="s">
        <v>286</v>
      </c>
      <c r="I249" s="20" t="s">
        <v>286</v>
      </c>
      <c r="J249" s="20" t="s">
        <v>286</v>
      </c>
      <c r="K249" s="20"/>
      <c r="L249" s="20" t="s">
        <v>1272</v>
      </c>
      <c r="M249" s="20">
        <v>1</v>
      </c>
    </row>
    <row r="250" spans="1:13">
      <c r="A250" s="20" t="s">
        <v>413</v>
      </c>
      <c r="B250" s="20"/>
      <c r="C250" s="20" t="s">
        <v>528</v>
      </c>
      <c r="D250" s="20"/>
      <c r="E250" s="20"/>
      <c r="F250" s="20">
        <v>760</v>
      </c>
      <c r="G250" s="20">
        <v>30</v>
      </c>
      <c r="H250" s="20" t="s">
        <v>286</v>
      </c>
      <c r="I250" s="20" t="s">
        <v>286</v>
      </c>
      <c r="J250" s="20" t="s">
        <v>286</v>
      </c>
      <c r="K250" s="20"/>
      <c r="L250" s="20" t="s">
        <v>1271</v>
      </c>
      <c r="M250" s="20">
        <v>1</v>
      </c>
    </row>
    <row r="251" spans="1:13">
      <c r="A251" s="20" t="s">
        <v>414</v>
      </c>
      <c r="B251" s="20"/>
      <c r="C251" s="20" t="s">
        <v>528</v>
      </c>
      <c r="D251" s="20"/>
      <c r="E251" s="20"/>
      <c r="F251" s="20">
        <v>800</v>
      </c>
      <c r="G251" s="20" t="s">
        <v>286</v>
      </c>
      <c r="H251" s="20" t="s">
        <v>286</v>
      </c>
      <c r="I251" s="20" t="s">
        <v>286</v>
      </c>
      <c r="J251" s="20" t="s">
        <v>286</v>
      </c>
      <c r="K251" s="20"/>
      <c r="L251" s="20"/>
      <c r="M251" s="20">
        <v>1</v>
      </c>
    </row>
    <row r="252" spans="1:13">
      <c r="A252" s="20" t="s">
        <v>415</v>
      </c>
      <c r="B252" s="20"/>
      <c r="C252" s="20" t="s">
        <v>528</v>
      </c>
      <c r="D252" s="20"/>
      <c r="E252" s="20"/>
      <c r="F252" s="20">
        <v>1000</v>
      </c>
      <c r="G252" s="20">
        <v>30</v>
      </c>
      <c r="H252" s="20" t="s">
        <v>286</v>
      </c>
      <c r="I252" s="20" t="s">
        <v>286</v>
      </c>
      <c r="J252" s="20" t="s">
        <v>286</v>
      </c>
      <c r="K252" s="20"/>
      <c r="L252" s="20"/>
      <c r="M252" s="20">
        <v>1</v>
      </c>
    </row>
    <row r="253" spans="1:13">
      <c r="A253" s="20" t="s">
        <v>416</v>
      </c>
      <c r="B253" s="20"/>
      <c r="C253" s="20" t="s">
        <v>528</v>
      </c>
      <c r="D253" s="20"/>
      <c r="E253" s="20"/>
      <c r="F253" s="20">
        <v>1850</v>
      </c>
      <c r="G253" s="20">
        <v>30</v>
      </c>
      <c r="H253" s="20" t="s">
        <v>286</v>
      </c>
      <c r="I253" s="20" t="s">
        <v>286</v>
      </c>
      <c r="J253" s="20" t="s">
        <v>286</v>
      </c>
      <c r="K253" s="20" t="s">
        <v>417</v>
      </c>
      <c r="L253" s="20"/>
      <c r="M253" s="20">
        <v>1</v>
      </c>
    </row>
    <row r="254" spans="1:13">
      <c r="A254" s="20" t="s">
        <v>418</v>
      </c>
      <c r="B254" s="20"/>
      <c r="C254" s="20" t="s">
        <v>528</v>
      </c>
      <c r="D254" s="20"/>
      <c r="E254" s="20"/>
      <c r="F254" s="20">
        <v>2000</v>
      </c>
      <c r="G254" s="20">
        <v>30</v>
      </c>
      <c r="H254" s="20" t="s">
        <v>286</v>
      </c>
      <c r="I254" s="20" t="s">
        <v>286</v>
      </c>
      <c r="J254" s="20" t="s">
        <v>286</v>
      </c>
      <c r="K254" s="20" t="s">
        <v>419</v>
      </c>
      <c r="L254" s="20"/>
      <c r="M254" s="20">
        <v>1</v>
      </c>
    </row>
    <row r="255" spans="1:13">
      <c r="A255" s="20" t="s">
        <v>420</v>
      </c>
      <c r="B255" s="20"/>
      <c r="C255" s="20" t="s">
        <v>528</v>
      </c>
      <c r="D255" s="20"/>
      <c r="E255" s="20"/>
      <c r="F255" s="20">
        <v>2500</v>
      </c>
      <c r="G255" s="20">
        <v>30</v>
      </c>
      <c r="H255" s="20" t="s">
        <v>286</v>
      </c>
      <c r="I255" s="20" t="s">
        <v>286</v>
      </c>
      <c r="J255" s="20" t="s">
        <v>286</v>
      </c>
      <c r="K255" s="20"/>
      <c r="L255" s="20" t="s">
        <v>369</v>
      </c>
      <c r="M255" s="20">
        <v>0</v>
      </c>
    </row>
    <row r="256" spans="1:13">
      <c r="A256" s="20" t="s">
        <v>421</v>
      </c>
      <c r="B256" s="20"/>
      <c r="C256" s="20" t="s">
        <v>528</v>
      </c>
      <c r="D256" s="20"/>
      <c r="E256" s="20"/>
      <c r="F256" s="20">
        <v>3050</v>
      </c>
      <c r="G256" s="20">
        <v>30</v>
      </c>
      <c r="H256" s="20" t="s">
        <v>286</v>
      </c>
      <c r="I256" s="20" t="s">
        <v>286</v>
      </c>
      <c r="J256" s="20" t="s">
        <v>286</v>
      </c>
      <c r="K256" s="20" t="s">
        <v>422</v>
      </c>
      <c r="L256" s="20"/>
      <c r="M256" s="20">
        <v>1</v>
      </c>
    </row>
    <row r="257" spans="1:13">
      <c r="A257" s="20" t="s">
        <v>423</v>
      </c>
      <c r="B257" s="18"/>
      <c r="C257" s="18" t="s">
        <v>527</v>
      </c>
      <c r="D257" s="18"/>
      <c r="E257" s="18"/>
      <c r="F257" s="18">
        <v>50</v>
      </c>
      <c r="G257" s="18">
        <v>10</v>
      </c>
      <c r="H257" s="18" t="s">
        <v>286</v>
      </c>
      <c r="I257" s="18" t="s">
        <v>286</v>
      </c>
      <c r="J257" s="18" t="s">
        <v>286</v>
      </c>
      <c r="K257" s="18" t="s">
        <v>287</v>
      </c>
      <c r="L257" s="18" t="s">
        <v>288</v>
      </c>
      <c r="M257" s="19">
        <v>0</v>
      </c>
    </row>
    <row r="258" spans="1:13">
      <c r="A258" s="20" t="s">
        <v>424</v>
      </c>
      <c r="B258" s="20"/>
      <c r="C258" s="20" t="s">
        <v>527</v>
      </c>
      <c r="D258" s="20"/>
      <c r="E258" s="20"/>
      <c r="F258" s="20">
        <v>300</v>
      </c>
      <c r="G258" s="20">
        <v>15</v>
      </c>
      <c r="H258" s="20" t="s">
        <v>286</v>
      </c>
      <c r="I258" s="20" t="s">
        <v>286</v>
      </c>
      <c r="J258" s="20" t="s">
        <v>286</v>
      </c>
      <c r="K258" s="20"/>
      <c r="L258" s="20"/>
      <c r="M258" s="20">
        <v>1</v>
      </c>
    </row>
    <row r="259" spans="1:13">
      <c r="A259" s="20" t="s">
        <v>425</v>
      </c>
      <c r="B259" s="20"/>
      <c r="C259" s="20" t="s">
        <v>527</v>
      </c>
      <c r="D259" s="20"/>
      <c r="E259" s="20"/>
      <c r="F259" s="20">
        <v>320</v>
      </c>
      <c r="G259" s="20">
        <v>30</v>
      </c>
      <c r="H259" s="20" t="s">
        <v>286</v>
      </c>
      <c r="I259" s="20" t="s">
        <v>286</v>
      </c>
      <c r="J259" s="20" t="s">
        <v>286</v>
      </c>
      <c r="K259" s="20"/>
      <c r="L259" s="20"/>
      <c r="M259" s="20">
        <v>1</v>
      </c>
    </row>
    <row r="260" spans="1:13">
      <c r="A260" s="20" t="s">
        <v>426</v>
      </c>
      <c r="B260" s="20"/>
      <c r="C260" s="20" t="s">
        <v>527</v>
      </c>
      <c r="D260" s="20"/>
      <c r="E260" s="20"/>
      <c r="F260" s="20">
        <v>350</v>
      </c>
      <c r="G260" s="20">
        <v>20</v>
      </c>
      <c r="H260" s="20" t="s">
        <v>286</v>
      </c>
      <c r="I260" s="20" t="s">
        <v>286</v>
      </c>
      <c r="J260" s="20" t="s">
        <v>286</v>
      </c>
      <c r="K260" s="20"/>
      <c r="L260" s="20"/>
      <c r="M260" s="20">
        <v>1</v>
      </c>
    </row>
    <row r="261" spans="1:13">
      <c r="A261" s="20" t="s">
        <v>427</v>
      </c>
      <c r="B261" s="20"/>
      <c r="C261" s="20" t="s">
        <v>527</v>
      </c>
      <c r="D261" s="20"/>
      <c r="E261" s="20"/>
      <c r="F261" s="20">
        <v>350</v>
      </c>
      <c r="G261" s="20" t="s">
        <v>286</v>
      </c>
      <c r="H261" s="20" t="s">
        <v>286</v>
      </c>
      <c r="I261" s="20" t="s">
        <v>286</v>
      </c>
      <c r="J261" s="20" t="s">
        <v>286</v>
      </c>
      <c r="K261" s="20" t="s">
        <v>428</v>
      </c>
      <c r="L261" s="20"/>
      <c r="M261" s="20">
        <v>1</v>
      </c>
    </row>
    <row r="262" spans="1:13">
      <c r="A262" s="20" t="s">
        <v>429</v>
      </c>
      <c r="B262" s="20"/>
      <c r="C262" s="20" t="s">
        <v>527</v>
      </c>
      <c r="D262" s="20"/>
      <c r="E262" s="20"/>
      <c r="F262" s="20">
        <v>370</v>
      </c>
      <c r="G262" s="20">
        <v>20</v>
      </c>
      <c r="H262" s="20" t="s">
        <v>286</v>
      </c>
      <c r="I262" s="20" t="s">
        <v>286</v>
      </c>
      <c r="J262" s="20" t="s">
        <v>286</v>
      </c>
      <c r="K262" s="20"/>
      <c r="L262" s="20" t="s">
        <v>1271</v>
      </c>
      <c r="M262" s="20">
        <v>0</v>
      </c>
    </row>
    <row r="263" spans="1:13">
      <c r="A263" s="20" t="s">
        <v>430</v>
      </c>
      <c r="B263" s="20"/>
      <c r="C263" s="20" t="s">
        <v>527</v>
      </c>
      <c r="D263" s="20"/>
      <c r="E263" s="20"/>
      <c r="F263" s="20">
        <v>380</v>
      </c>
      <c r="G263" s="20">
        <v>30</v>
      </c>
      <c r="H263" s="20" t="s">
        <v>286</v>
      </c>
      <c r="I263" s="20" t="s">
        <v>286</v>
      </c>
      <c r="J263" s="20" t="s">
        <v>286</v>
      </c>
      <c r="K263" s="20"/>
      <c r="L263" s="20" t="s">
        <v>1271</v>
      </c>
      <c r="M263" s="20">
        <v>1</v>
      </c>
    </row>
    <row r="264" spans="1:13">
      <c r="A264" s="20" t="s">
        <v>431</v>
      </c>
      <c r="B264" s="20"/>
      <c r="C264" s="20" t="s">
        <v>527</v>
      </c>
      <c r="D264" s="20"/>
      <c r="E264" s="20"/>
      <c r="F264" s="20">
        <v>385</v>
      </c>
      <c r="G264" s="20">
        <v>50</v>
      </c>
      <c r="H264" s="20" t="s">
        <v>286</v>
      </c>
      <c r="I264" s="20" t="s">
        <v>286</v>
      </c>
      <c r="J264" s="20" t="s">
        <v>286</v>
      </c>
      <c r="K264" s="20" t="s">
        <v>432</v>
      </c>
      <c r="L264" s="20"/>
      <c r="M264" s="20">
        <v>1</v>
      </c>
    </row>
    <row r="265" spans="1:13">
      <c r="A265" s="20" t="s">
        <v>433</v>
      </c>
      <c r="B265" s="20"/>
      <c r="C265" s="20" t="s">
        <v>527</v>
      </c>
      <c r="D265" s="20"/>
      <c r="E265" s="20"/>
      <c r="F265" s="20">
        <v>390</v>
      </c>
      <c r="G265" s="20">
        <v>30</v>
      </c>
      <c r="H265" s="20" t="s">
        <v>286</v>
      </c>
      <c r="I265" s="20" t="s">
        <v>286</v>
      </c>
      <c r="J265" s="20" t="s">
        <v>286</v>
      </c>
      <c r="K265" s="20"/>
      <c r="L265" s="20" t="s">
        <v>1271</v>
      </c>
      <c r="M265" s="20">
        <v>1</v>
      </c>
    </row>
    <row r="266" spans="1:13">
      <c r="A266" s="20" t="s">
        <v>434</v>
      </c>
      <c r="B266" s="20"/>
      <c r="C266" s="20" t="s">
        <v>527</v>
      </c>
      <c r="D266" s="20"/>
      <c r="E266" s="20"/>
      <c r="F266" s="20">
        <v>400</v>
      </c>
      <c r="G266" s="20">
        <v>50</v>
      </c>
      <c r="H266" s="20" t="s">
        <v>286</v>
      </c>
      <c r="I266" s="20" t="s">
        <v>286</v>
      </c>
      <c r="J266" s="20" t="s">
        <v>286</v>
      </c>
      <c r="K266" s="20"/>
      <c r="L266" s="20" t="s">
        <v>1289</v>
      </c>
      <c r="M266" s="20">
        <v>1</v>
      </c>
    </row>
    <row r="267" spans="1:13">
      <c r="A267" s="20" t="s">
        <v>435</v>
      </c>
      <c r="B267" s="20"/>
      <c r="C267" s="20" t="s">
        <v>527</v>
      </c>
      <c r="D267" s="20"/>
      <c r="E267" s="20"/>
      <c r="F267" s="20">
        <v>420</v>
      </c>
      <c r="G267" s="20">
        <v>45</v>
      </c>
      <c r="H267" s="20" t="s">
        <v>286</v>
      </c>
      <c r="I267" s="20" t="s">
        <v>286</v>
      </c>
      <c r="J267" s="20" t="s">
        <v>286</v>
      </c>
      <c r="K267" s="20" t="s">
        <v>335</v>
      </c>
      <c r="L267" s="20" t="s">
        <v>436</v>
      </c>
      <c r="M267" s="20">
        <v>1</v>
      </c>
    </row>
    <row r="268" spans="1:13">
      <c r="A268" s="20" t="s">
        <v>437</v>
      </c>
      <c r="B268" s="20"/>
      <c r="C268" s="20" t="s">
        <v>527</v>
      </c>
      <c r="D268" s="20"/>
      <c r="E268" s="20"/>
      <c r="F268" s="20">
        <v>450</v>
      </c>
      <c r="G268" s="20">
        <v>30</v>
      </c>
      <c r="H268" s="20" t="s">
        <v>286</v>
      </c>
      <c r="I268" s="20" t="s">
        <v>286</v>
      </c>
      <c r="J268" s="20" t="s">
        <v>286</v>
      </c>
      <c r="K268" s="20" t="s">
        <v>409</v>
      </c>
      <c r="L268" s="20" t="s">
        <v>1290</v>
      </c>
      <c r="M268" s="20">
        <v>1</v>
      </c>
    </row>
    <row r="269" spans="1:13">
      <c r="A269" s="20" t="s">
        <v>438</v>
      </c>
      <c r="B269" s="20"/>
      <c r="C269" s="20" t="s">
        <v>527</v>
      </c>
      <c r="D269" s="20"/>
      <c r="E269" s="20"/>
      <c r="F269" s="20">
        <v>465</v>
      </c>
      <c r="G269" s="20">
        <v>40</v>
      </c>
      <c r="H269" s="20" t="s">
        <v>286</v>
      </c>
      <c r="I269" s="20" t="s">
        <v>286</v>
      </c>
      <c r="J269" s="20" t="s">
        <v>286</v>
      </c>
      <c r="K269" s="20" t="s">
        <v>439</v>
      </c>
      <c r="L269" s="20"/>
      <c r="M269" s="20">
        <v>1</v>
      </c>
    </row>
    <row r="270" spans="1:13">
      <c r="A270" s="20" t="s">
        <v>440</v>
      </c>
      <c r="B270" s="20"/>
      <c r="C270" s="20" t="s">
        <v>527</v>
      </c>
      <c r="D270" s="20"/>
      <c r="E270" s="20"/>
      <c r="F270" s="20">
        <v>480</v>
      </c>
      <c r="G270" s="20">
        <v>30</v>
      </c>
      <c r="H270" s="20" t="s">
        <v>286</v>
      </c>
      <c r="I270" s="20" t="s">
        <v>286</v>
      </c>
      <c r="J270" s="20" t="s">
        <v>286</v>
      </c>
      <c r="K270" s="20"/>
      <c r="L270" s="20" t="s">
        <v>1278</v>
      </c>
      <c r="M270" s="20">
        <v>1</v>
      </c>
    </row>
    <row r="271" spans="1:13">
      <c r="A271" s="20" t="s">
        <v>441</v>
      </c>
      <c r="B271" s="20"/>
      <c r="C271" s="20" t="s">
        <v>527</v>
      </c>
      <c r="D271" s="20"/>
      <c r="E271" s="20"/>
      <c r="F271" s="20">
        <v>500</v>
      </c>
      <c r="G271" s="20">
        <v>40</v>
      </c>
      <c r="H271" s="20" t="s">
        <v>286</v>
      </c>
      <c r="I271" s="20" t="s">
        <v>286</v>
      </c>
      <c r="J271" s="20" t="s">
        <v>286</v>
      </c>
      <c r="K271" s="20" t="s">
        <v>442</v>
      </c>
      <c r="L271" s="20"/>
      <c r="M271" s="20">
        <v>1</v>
      </c>
    </row>
    <row r="272" spans="1:13">
      <c r="A272" s="20" t="s">
        <v>443</v>
      </c>
      <c r="B272" s="20"/>
      <c r="C272" s="20" t="s">
        <v>527</v>
      </c>
      <c r="D272" s="20"/>
      <c r="E272" s="20"/>
      <c r="F272" s="20">
        <v>555</v>
      </c>
      <c r="G272" s="20">
        <v>30</v>
      </c>
      <c r="H272" s="20" t="s">
        <v>286</v>
      </c>
      <c r="I272" s="20" t="s">
        <v>286</v>
      </c>
      <c r="J272" s="20" t="s">
        <v>286</v>
      </c>
      <c r="K272" s="20" t="s">
        <v>296</v>
      </c>
      <c r="L272" s="20"/>
      <c r="M272" s="20">
        <v>1</v>
      </c>
    </row>
    <row r="273" spans="1:13">
      <c r="A273" s="20" t="s">
        <v>444</v>
      </c>
      <c r="B273" s="20"/>
      <c r="C273" s="20" t="s">
        <v>527</v>
      </c>
      <c r="D273" s="20"/>
      <c r="E273" s="20"/>
      <c r="F273" s="20">
        <v>700</v>
      </c>
      <c r="G273" s="20">
        <v>60</v>
      </c>
      <c r="H273" s="20" t="s">
        <v>286</v>
      </c>
      <c r="I273" s="20" t="s">
        <v>286</v>
      </c>
      <c r="J273" s="20" t="s">
        <v>286</v>
      </c>
      <c r="K273" s="20"/>
      <c r="L273" s="20"/>
      <c r="M273" s="20">
        <v>1</v>
      </c>
    </row>
    <row r="274" spans="1:13">
      <c r="A274" s="20" t="s">
        <v>445</v>
      </c>
      <c r="B274" s="20"/>
      <c r="C274" s="20" t="s">
        <v>527</v>
      </c>
      <c r="D274" s="20"/>
      <c r="E274" s="20"/>
      <c r="F274" s="20">
        <v>1150</v>
      </c>
      <c r="G274" s="20">
        <v>40</v>
      </c>
      <c r="H274" s="20" t="s">
        <v>286</v>
      </c>
      <c r="I274" s="20" t="s">
        <v>286</v>
      </c>
      <c r="J274" s="20" t="s">
        <v>286</v>
      </c>
      <c r="K274" s="20" t="s">
        <v>446</v>
      </c>
      <c r="L274" s="20"/>
      <c r="M274" s="20">
        <v>1</v>
      </c>
    </row>
    <row r="275" spans="1:13">
      <c r="A275" s="20" t="s">
        <v>447</v>
      </c>
      <c r="B275" s="20"/>
      <c r="C275" s="20" t="s">
        <v>527</v>
      </c>
      <c r="D275" s="20"/>
      <c r="E275" s="20"/>
      <c r="F275" s="20">
        <v>1700</v>
      </c>
      <c r="G275" s="20">
        <v>40</v>
      </c>
      <c r="H275" s="20" t="s">
        <v>286</v>
      </c>
      <c r="I275" s="20" t="s">
        <v>286</v>
      </c>
      <c r="J275" s="20" t="s">
        <v>286</v>
      </c>
      <c r="K275" s="20" t="s">
        <v>296</v>
      </c>
      <c r="L275" s="20"/>
      <c r="M275" s="20">
        <v>1</v>
      </c>
    </row>
    <row r="276" spans="1:13">
      <c r="A276" s="20" t="s">
        <v>448</v>
      </c>
      <c r="B276" s="20"/>
      <c r="C276" s="20" t="s">
        <v>527</v>
      </c>
      <c r="D276" s="20"/>
      <c r="E276" s="20"/>
      <c r="F276" s="20">
        <v>2000</v>
      </c>
      <c r="G276" s="20">
        <v>50</v>
      </c>
      <c r="H276" s="20" t="s">
        <v>286</v>
      </c>
      <c r="I276" s="20" t="s">
        <v>286</v>
      </c>
      <c r="J276" s="20" t="s">
        <v>286</v>
      </c>
      <c r="K276" s="20" t="s">
        <v>1343</v>
      </c>
      <c r="L276" s="20" t="s">
        <v>450</v>
      </c>
      <c r="M276" s="20">
        <v>0</v>
      </c>
    </row>
    <row r="277" spans="1:13">
      <c r="A277" s="20" t="s">
        <v>451</v>
      </c>
      <c r="B277" s="18"/>
      <c r="C277" s="18" t="s">
        <v>526</v>
      </c>
      <c r="D277" s="18"/>
      <c r="E277" s="18"/>
      <c r="F277" s="18">
        <v>20</v>
      </c>
      <c r="G277" s="18">
        <v>10</v>
      </c>
      <c r="H277" s="18" t="s">
        <v>286</v>
      </c>
      <c r="I277" s="18" t="s">
        <v>286</v>
      </c>
      <c r="J277" s="18">
        <v>45</v>
      </c>
      <c r="K277" s="18" t="s">
        <v>287</v>
      </c>
      <c r="L277" s="18" t="s">
        <v>288</v>
      </c>
      <c r="M277" s="19">
        <v>0</v>
      </c>
    </row>
    <row r="278" spans="1:13">
      <c r="A278" s="20" t="s">
        <v>452</v>
      </c>
      <c r="B278" s="20"/>
      <c r="C278" s="20" t="s">
        <v>526</v>
      </c>
      <c r="D278" s="20"/>
      <c r="E278" s="20"/>
      <c r="F278" s="20">
        <v>35</v>
      </c>
      <c r="G278" s="20">
        <v>10</v>
      </c>
      <c r="H278" s="20" t="s">
        <v>286</v>
      </c>
      <c r="I278" s="20" t="s">
        <v>286</v>
      </c>
      <c r="J278" s="20">
        <v>55</v>
      </c>
      <c r="K278" s="20"/>
      <c r="L278" s="20"/>
      <c r="M278" s="20">
        <v>1</v>
      </c>
    </row>
    <row r="279" spans="1:13">
      <c r="A279" s="20" t="s">
        <v>453</v>
      </c>
      <c r="B279" s="20"/>
      <c r="C279" s="20" t="s">
        <v>526</v>
      </c>
      <c r="D279" s="20"/>
      <c r="E279" s="20"/>
      <c r="F279" s="20">
        <v>50</v>
      </c>
      <c r="G279" s="20">
        <v>10</v>
      </c>
      <c r="H279" s="20" t="s">
        <v>286</v>
      </c>
      <c r="I279" s="20" t="s">
        <v>286</v>
      </c>
      <c r="J279" s="20">
        <v>70</v>
      </c>
      <c r="K279" s="20"/>
      <c r="L279" s="20" t="s">
        <v>1270</v>
      </c>
      <c r="M279" s="20">
        <v>1</v>
      </c>
    </row>
    <row r="280" spans="1:13">
      <c r="A280" s="20" t="s">
        <v>454</v>
      </c>
      <c r="B280" s="20"/>
      <c r="C280" s="20" t="s">
        <v>526</v>
      </c>
      <c r="D280" s="20"/>
      <c r="E280" s="20"/>
      <c r="F280" s="20">
        <v>65</v>
      </c>
      <c r="G280" s="20">
        <v>10</v>
      </c>
      <c r="H280" s="20" t="s">
        <v>286</v>
      </c>
      <c r="I280" s="20" t="s">
        <v>286</v>
      </c>
      <c r="J280" s="20">
        <v>120</v>
      </c>
      <c r="K280" s="20"/>
      <c r="L280" s="20"/>
      <c r="M280" s="20">
        <v>1</v>
      </c>
    </row>
    <row r="281" spans="1:13">
      <c r="A281" s="20" t="s">
        <v>455</v>
      </c>
      <c r="B281" s="20"/>
      <c r="C281" s="20" t="s">
        <v>526</v>
      </c>
      <c r="D281" s="20"/>
      <c r="E281" s="20"/>
      <c r="F281" s="20">
        <v>100</v>
      </c>
      <c r="G281" s="20">
        <v>10</v>
      </c>
      <c r="H281" s="20" t="s">
        <v>286</v>
      </c>
      <c r="I281" s="20" t="s">
        <v>286</v>
      </c>
      <c r="J281" s="20">
        <v>170</v>
      </c>
      <c r="K281" s="20"/>
      <c r="L281" s="20"/>
      <c r="M281" s="20">
        <v>1</v>
      </c>
    </row>
    <row r="282" spans="1:13">
      <c r="A282" s="20" t="s">
        <v>456</v>
      </c>
      <c r="B282" s="20"/>
      <c r="C282" s="20" t="s">
        <v>526</v>
      </c>
      <c r="D282" s="20"/>
      <c r="E282" s="20"/>
      <c r="F282" s="20">
        <v>145</v>
      </c>
      <c r="G282" s="20">
        <v>10</v>
      </c>
      <c r="H282" s="20" t="s">
        <v>286</v>
      </c>
      <c r="I282" s="20" t="s">
        <v>286</v>
      </c>
      <c r="J282" s="20">
        <v>200</v>
      </c>
      <c r="K282" s="20"/>
      <c r="L282" s="20"/>
      <c r="M282" s="20">
        <v>1</v>
      </c>
    </row>
    <row r="283" spans="1:13">
      <c r="A283" s="20" t="s">
        <v>457</v>
      </c>
      <c r="B283" s="20"/>
      <c r="C283" s="20" t="s">
        <v>526</v>
      </c>
      <c r="D283" s="20"/>
      <c r="E283" s="20"/>
      <c r="F283" s="20">
        <v>180</v>
      </c>
      <c r="G283" s="20">
        <v>10</v>
      </c>
      <c r="H283" s="20" t="s">
        <v>286</v>
      </c>
      <c r="I283" s="20" t="s">
        <v>286</v>
      </c>
      <c r="J283" s="20">
        <v>250</v>
      </c>
      <c r="K283" s="20" t="s">
        <v>296</v>
      </c>
      <c r="L283" s="20"/>
      <c r="M283" s="20">
        <v>1</v>
      </c>
    </row>
    <row r="284" spans="1:13">
      <c r="A284" s="20" t="s">
        <v>458</v>
      </c>
      <c r="B284" s="20"/>
      <c r="C284" s="20" t="s">
        <v>526</v>
      </c>
      <c r="D284" s="20"/>
      <c r="E284" s="20"/>
      <c r="F284" s="20">
        <v>200</v>
      </c>
      <c r="G284" s="20">
        <v>10</v>
      </c>
      <c r="H284" s="20" t="s">
        <v>286</v>
      </c>
      <c r="I284" s="20" t="s">
        <v>286</v>
      </c>
      <c r="J284" s="20">
        <v>280</v>
      </c>
      <c r="K284" s="20" t="s">
        <v>377</v>
      </c>
      <c r="L284" s="20"/>
      <c r="M284" s="20">
        <v>1</v>
      </c>
    </row>
    <row r="285" spans="1:13">
      <c r="A285" s="20" t="s">
        <v>459</v>
      </c>
      <c r="B285" s="20"/>
      <c r="C285" s="20" t="s">
        <v>526</v>
      </c>
      <c r="D285" s="20"/>
      <c r="E285" s="20"/>
      <c r="F285" s="20">
        <v>220</v>
      </c>
      <c r="G285" s="20">
        <v>10</v>
      </c>
      <c r="H285" s="20" t="s">
        <v>286</v>
      </c>
      <c r="I285" s="20" t="s">
        <v>286</v>
      </c>
      <c r="J285" s="20">
        <v>300</v>
      </c>
      <c r="K285" s="20"/>
      <c r="L285" s="20"/>
      <c r="M285" s="20">
        <v>1</v>
      </c>
    </row>
    <row r="286" spans="1:13">
      <c r="A286" s="20" t="s">
        <v>460</v>
      </c>
      <c r="B286" s="20"/>
      <c r="C286" s="20" t="s">
        <v>526</v>
      </c>
      <c r="D286" s="20"/>
      <c r="E286" s="20"/>
      <c r="F286" s="20">
        <v>250</v>
      </c>
      <c r="G286" s="20">
        <v>10</v>
      </c>
      <c r="H286" s="20" t="s">
        <v>286</v>
      </c>
      <c r="I286" s="20" t="s">
        <v>286</v>
      </c>
      <c r="J286" s="20">
        <v>340</v>
      </c>
      <c r="K286" s="20"/>
      <c r="L286" s="20"/>
      <c r="M286" s="20">
        <v>1</v>
      </c>
    </row>
    <row r="287" spans="1:13">
      <c r="A287" s="20" t="s">
        <v>461</v>
      </c>
      <c r="B287" s="20"/>
      <c r="C287" s="20" t="s">
        <v>526</v>
      </c>
      <c r="D287" s="20"/>
      <c r="E287" s="20"/>
      <c r="F287" s="20">
        <v>280</v>
      </c>
      <c r="G287" s="20">
        <v>30</v>
      </c>
      <c r="H287" s="20" t="s">
        <v>286</v>
      </c>
      <c r="I287" s="20" t="s">
        <v>286</v>
      </c>
      <c r="J287" s="20">
        <v>370</v>
      </c>
      <c r="K287" s="20"/>
      <c r="L287" s="20" t="s">
        <v>1284</v>
      </c>
      <c r="M287" s="20">
        <v>1</v>
      </c>
    </row>
    <row r="288" spans="1:13">
      <c r="A288" s="20" t="s">
        <v>462</v>
      </c>
      <c r="B288" s="20"/>
      <c r="C288" s="20" t="s">
        <v>526</v>
      </c>
      <c r="D288" s="20"/>
      <c r="E288" s="20"/>
      <c r="F288" s="20">
        <v>320</v>
      </c>
      <c r="G288" s="20">
        <v>30</v>
      </c>
      <c r="H288" s="20" t="s">
        <v>286</v>
      </c>
      <c r="I288" s="20" t="s">
        <v>286</v>
      </c>
      <c r="J288" s="20">
        <v>400</v>
      </c>
      <c r="K288" s="20" t="s">
        <v>417</v>
      </c>
      <c r="L288" s="20" t="s">
        <v>1277</v>
      </c>
      <c r="M288" s="20">
        <v>1</v>
      </c>
    </row>
    <row r="289" spans="1:13">
      <c r="A289" s="20" t="s">
        <v>463</v>
      </c>
      <c r="B289" s="20"/>
      <c r="C289" s="20" t="s">
        <v>526</v>
      </c>
      <c r="D289" s="20"/>
      <c r="E289" s="20"/>
      <c r="F289" s="20">
        <v>360</v>
      </c>
      <c r="G289" s="20">
        <v>10</v>
      </c>
      <c r="H289" s="20" t="s">
        <v>286</v>
      </c>
      <c r="I289" s="20" t="s">
        <v>286</v>
      </c>
      <c r="J289" s="20">
        <v>430</v>
      </c>
      <c r="K289" s="20" t="s">
        <v>296</v>
      </c>
      <c r="L289" s="20" t="s">
        <v>1291</v>
      </c>
      <c r="M289" s="20">
        <v>1</v>
      </c>
    </row>
    <row r="290" spans="1:13">
      <c r="A290" s="20" t="s">
        <v>464</v>
      </c>
      <c r="B290" s="20"/>
      <c r="C290" s="20" t="s">
        <v>526</v>
      </c>
      <c r="D290" s="20"/>
      <c r="E290" s="20"/>
      <c r="F290" s="20">
        <v>380</v>
      </c>
      <c r="G290" s="20">
        <v>30</v>
      </c>
      <c r="H290" s="20" t="s">
        <v>286</v>
      </c>
      <c r="I290" s="20" t="s">
        <v>286</v>
      </c>
      <c r="J290" s="20">
        <v>470</v>
      </c>
      <c r="K290" s="20" t="s">
        <v>449</v>
      </c>
      <c r="L290" s="20"/>
      <c r="M290" s="20">
        <v>0</v>
      </c>
    </row>
    <row r="291" spans="1:13">
      <c r="A291" s="20" t="s">
        <v>465</v>
      </c>
      <c r="B291" s="20"/>
      <c r="C291" s="20" t="s">
        <v>526</v>
      </c>
      <c r="D291" s="20"/>
      <c r="E291" s="20"/>
      <c r="F291" s="20">
        <v>400</v>
      </c>
      <c r="G291" s="20">
        <v>10</v>
      </c>
      <c r="H291" s="20" t="s">
        <v>286</v>
      </c>
      <c r="I291" s="20" t="s">
        <v>286</v>
      </c>
      <c r="J291" s="20">
        <v>520</v>
      </c>
      <c r="K291" s="20" t="s">
        <v>466</v>
      </c>
      <c r="L291" s="20"/>
      <c r="M291" s="20">
        <v>1</v>
      </c>
    </row>
    <row r="292" spans="1:13">
      <c r="A292" s="20" t="s">
        <v>467</v>
      </c>
      <c r="B292" s="20"/>
      <c r="C292" s="20" t="s">
        <v>526</v>
      </c>
      <c r="D292" s="20"/>
      <c r="E292" s="20"/>
      <c r="F292" s="20">
        <v>420</v>
      </c>
      <c r="G292" s="20">
        <v>10</v>
      </c>
      <c r="H292" s="20" t="s">
        <v>286</v>
      </c>
      <c r="I292" s="20" t="s">
        <v>286</v>
      </c>
      <c r="J292" s="20">
        <v>600</v>
      </c>
      <c r="K292" s="20" t="s">
        <v>301</v>
      </c>
      <c r="L292" s="20"/>
      <c r="M292" s="20">
        <v>1</v>
      </c>
    </row>
    <row r="293" spans="1:13">
      <c r="A293" s="20" t="s">
        <v>468</v>
      </c>
      <c r="B293" s="20"/>
      <c r="C293" s="20" t="s">
        <v>526</v>
      </c>
      <c r="D293" s="20"/>
      <c r="E293" s="20"/>
      <c r="F293" s="20">
        <v>550</v>
      </c>
      <c r="G293" s="20">
        <v>30</v>
      </c>
      <c r="H293" s="20" t="s">
        <v>286</v>
      </c>
      <c r="I293" s="20" t="s">
        <v>286</v>
      </c>
      <c r="J293" s="20">
        <v>750</v>
      </c>
      <c r="K293" s="20" t="s">
        <v>469</v>
      </c>
      <c r="L293" s="20"/>
      <c r="M293" s="20">
        <v>1</v>
      </c>
    </row>
    <row r="294" spans="1:13">
      <c r="A294" s="20" t="s">
        <v>470</v>
      </c>
      <c r="B294" s="20"/>
      <c r="C294" s="20" t="s">
        <v>526</v>
      </c>
      <c r="D294" s="20"/>
      <c r="E294" s="20"/>
      <c r="F294" s="20">
        <v>600</v>
      </c>
      <c r="G294" s="20">
        <v>30</v>
      </c>
      <c r="H294" s="20" t="s">
        <v>286</v>
      </c>
      <c r="I294" s="20" t="s">
        <v>286</v>
      </c>
      <c r="J294" s="20">
        <v>820</v>
      </c>
      <c r="K294" s="20"/>
      <c r="L294" s="20"/>
      <c r="M294" s="20">
        <v>1</v>
      </c>
    </row>
    <row r="295" spans="1:13">
      <c r="A295" s="20" t="s">
        <v>471</v>
      </c>
      <c r="B295" s="20"/>
      <c r="C295" s="20" t="s">
        <v>526</v>
      </c>
      <c r="D295" s="20"/>
      <c r="E295" s="20"/>
      <c r="F295" s="20">
        <v>620</v>
      </c>
      <c r="G295" s="20">
        <v>30</v>
      </c>
      <c r="H295" s="20" t="s">
        <v>286</v>
      </c>
      <c r="I295" s="20" t="s">
        <v>286</v>
      </c>
      <c r="J295" s="20">
        <v>1050</v>
      </c>
      <c r="K295" s="20" t="s">
        <v>472</v>
      </c>
      <c r="L295" s="20"/>
      <c r="M295" s="20">
        <v>1</v>
      </c>
    </row>
    <row r="296" spans="1:13">
      <c r="A296" s="20" t="s">
        <v>473</v>
      </c>
      <c r="B296" s="20"/>
      <c r="C296" s="20" t="s">
        <v>526</v>
      </c>
      <c r="D296" s="20"/>
      <c r="E296" s="20"/>
      <c r="F296" s="20">
        <v>750</v>
      </c>
      <c r="G296" s="20">
        <v>30</v>
      </c>
      <c r="H296" s="20" t="s">
        <v>286</v>
      </c>
      <c r="I296" s="20" t="s">
        <v>286</v>
      </c>
      <c r="J296" s="20">
        <v>1350</v>
      </c>
      <c r="K296" s="20" t="s">
        <v>1346</v>
      </c>
      <c r="L296" s="20" t="s">
        <v>369</v>
      </c>
      <c r="M296" s="20">
        <v>0</v>
      </c>
    </row>
    <row r="297" spans="1:13">
      <c r="A297" s="20" t="s">
        <v>474</v>
      </c>
      <c r="B297" s="18"/>
      <c r="C297" s="18" t="s">
        <v>525</v>
      </c>
      <c r="D297" s="18"/>
      <c r="E297" s="18"/>
      <c r="F297" s="18">
        <v>15</v>
      </c>
      <c r="G297" s="18">
        <v>10</v>
      </c>
      <c r="H297" s="18" t="s">
        <v>286</v>
      </c>
      <c r="I297" s="18" t="s">
        <v>286</v>
      </c>
      <c r="J297" s="18">
        <v>70</v>
      </c>
      <c r="K297" s="18" t="s">
        <v>287</v>
      </c>
      <c r="L297" s="18" t="s">
        <v>288</v>
      </c>
      <c r="M297" s="19">
        <v>0</v>
      </c>
    </row>
    <row r="298" spans="1:13">
      <c r="A298" s="20" t="s">
        <v>475</v>
      </c>
      <c r="B298" s="20"/>
      <c r="C298" s="20" t="s">
        <v>525</v>
      </c>
      <c r="D298" s="20"/>
      <c r="E298" s="20"/>
      <c r="F298" s="20">
        <v>20</v>
      </c>
      <c r="G298" s="20">
        <v>10</v>
      </c>
      <c r="H298" s="20" t="s">
        <v>286</v>
      </c>
      <c r="I298" s="20" t="s">
        <v>286</v>
      </c>
      <c r="J298" s="20">
        <v>150</v>
      </c>
      <c r="K298" s="20"/>
      <c r="L298" s="20" t="s">
        <v>476</v>
      </c>
      <c r="M298" s="20">
        <v>1</v>
      </c>
    </row>
    <row r="299" spans="1:13">
      <c r="A299" s="20" t="s">
        <v>477</v>
      </c>
      <c r="B299" s="20"/>
      <c r="C299" s="20" t="s">
        <v>525</v>
      </c>
      <c r="D299" s="20"/>
      <c r="E299" s="20"/>
      <c r="F299" s="20">
        <v>28</v>
      </c>
      <c r="G299" s="20">
        <v>10</v>
      </c>
      <c r="H299" s="20" t="s">
        <v>286</v>
      </c>
      <c r="I299" s="20" t="s">
        <v>286</v>
      </c>
      <c r="J299" s="20">
        <v>180</v>
      </c>
      <c r="K299" s="20"/>
      <c r="L299" s="20" t="s">
        <v>1270</v>
      </c>
      <c r="M299" s="20">
        <v>1</v>
      </c>
    </row>
    <row r="300" spans="1:13">
      <c r="A300" s="20" t="s">
        <v>478</v>
      </c>
      <c r="B300" s="20"/>
      <c r="C300" s="20" t="s">
        <v>525</v>
      </c>
      <c r="D300" s="20"/>
      <c r="E300" s="20"/>
      <c r="F300" s="20">
        <v>35</v>
      </c>
      <c r="G300" s="20">
        <v>10</v>
      </c>
      <c r="H300" s="20" t="s">
        <v>286</v>
      </c>
      <c r="I300" s="20" t="s">
        <v>286</v>
      </c>
      <c r="J300" s="20">
        <v>200</v>
      </c>
      <c r="K300" s="20"/>
      <c r="L300" s="20" t="s">
        <v>1279</v>
      </c>
      <c r="M300" s="20">
        <v>1</v>
      </c>
    </row>
    <row r="301" spans="1:13">
      <c r="A301" s="20" t="s">
        <v>479</v>
      </c>
      <c r="B301" s="20"/>
      <c r="C301" s="20" t="s">
        <v>525</v>
      </c>
      <c r="D301" s="20"/>
      <c r="E301" s="20"/>
      <c r="F301" s="20">
        <v>55</v>
      </c>
      <c r="G301" s="20">
        <v>10</v>
      </c>
      <c r="H301" s="20" t="s">
        <v>286</v>
      </c>
      <c r="I301" s="20" t="s">
        <v>286</v>
      </c>
      <c r="J301" s="20">
        <v>210</v>
      </c>
      <c r="K301" s="20"/>
      <c r="L301" s="20" t="s">
        <v>1292</v>
      </c>
      <c r="M301" s="20">
        <v>0</v>
      </c>
    </row>
    <row r="302" spans="1:13">
      <c r="A302" s="20" t="s">
        <v>480</v>
      </c>
      <c r="B302" s="20"/>
      <c r="C302" s="20" t="s">
        <v>525</v>
      </c>
      <c r="D302" s="20"/>
      <c r="E302" s="20"/>
      <c r="F302" s="20">
        <v>100</v>
      </c>
      <c r="G302" s="20">
        <v>10</v>
      </c>
      <c r="H302" s="20" t="s">
        <v>286</v>
      </c>
      <c r="I302" s="20" t="s">
        <v>286</v>
      </c>
      <c r="J302" s="20">
        <v>225</v>
      </c>
      <c r="K302" s="20"/>
      <c r="L302" s="20"/>
      <c r="M302" s="20">
        <v>0</v>
      </c>
    </row>
    <row r="303" spans="1:13">
      <c r="A303" s="20" t="s">
        <v>481</v>
      </c>
      <c r="B303" s="20"/>
      <c r="C303" s="20" t="s">
        <v>525</v>
      </c>
      <c r="D303" s="20"/>
      <c r="E303" s="20"/>
      <c r="F303" s="20">
        <v>150</v>
      </c>
      <c r="G303" s="20">
        <v>10</v>
      </c>
      <c r="H303" s="20" t="s">
        <v>286</v>
      </c>
      <c r="I303" s="20" t="s">
        <v>286</v>
      </c>
      <c r="J303" s="20">
        <v>250</v>
      </c>
      <c r="K303" s="20"/>
      <c r="L303" s="20"/>
      <c r="M303" s="20">
        <v>1</v>
      </c>
    </row>
    <row r="304" spans="1:13">
      <c r="A304" s="20" t="s">
        <v>482</v>
      </c>
      <c r="B304" s="20"/>
      <c r="C304" s="20" t="s">
        <v>525</v>
      </c>
      <c r="D304" s="20"/>
      <c r="E304" s="20"/>
      <c r="F304" s="20">
        <v>185</v>
      </c>
      <c r="G304" s="20">
        <v>10</v>
      </c>
      <c r="H304" s="20" t="s">
        <v>286</v>
      </c>
      <c r="I304" s="20" t="s">
        <v>286</v>
      </c>
      <c r="J304" s="20">
        <v>300</v>
      </c>
      <c r="K304" s="20" t="s">
        <v>308</v>
      </c>
      <c r="L304" s="20"/>
      <c r="M304" s="20">
        <v>0</v>
      </c>
    </row>
    <row r="305" spans="1:13">
      <c r="A305" s="20" t="s">
        <v>483</v>
      </c>
      <c r="B305" s="20"/>
      <c r="C305" s="20" t="s">
        <v>525</v>
      </c>
      <c r="D305" s="20"/>
      <c r="E305" s="20"/>
      <c r="F305" s="20">
        <v>200</v>
      </c>
      <c r="G305" s="20">
        <v>10</v>
      </c>
      <c r="H305" s="20" t="s">
        <v>286</v>
      </c>
      <c r="I305" s="20" t="s">
        <v>286</v>
      </c>
      <c r="J305" s="20">
        <v>320</v>
      </c>
      <c r="K305" s="20"/>
      <c r="L305" s="20"/>
      <c r="M305" s="20">
        <v>1</v>
      </c>
    </row>
    <row r="306" spans="1:13">
      <c r="A306" s="20" t="s">
        <v>484</v>
      </c>
      <c r="B306" s="20"/>
      <c r="C306" s="20" t="s">
        <v>525</v>
      </c>
      <c r="D306" s="20"/>
      <c r="E306" s="20"/>
      <c r="F306" s="20">
        <v>220</v>
      </c>
      <c r="G306" s="20">
        <v>10</v>
      </c>
      <c r="H306" s="20" t="s">
        <v>286</v>
      </c>
      <c r="I306" s="20" t="s">
        <v>286</v>
      </c>
      <c r="J306" s="20">
        <v>350</v>
      </c>
      <c r="K306" s="20"/>
      <c r="L306" s="20"/>
      <c r="M306" s="20">
        <v>1</v>
      </c>
    </row>
    <row r="307" spans="1:13">
      <c r="A307" s="20" t="s">
        <v>485</v>
      </c>
      <c r="B307" s="20"/>
      <c r="C307" s="20" t="s">
        <v>525</v>
      </c>
      <c r="D307" s="20"/>
      <c r="E307" s="20"/>
      <c r="F307" s="20">
        <v>250</v>
      </c>
      <c r="G307" s="20">
        <v>30</v>
      </c>
      <c r="H307" s="20" t="s">
        <v>286</v>
      </c>
      <c r="I307" s="20" t="s">
        <v>286</v>
      </c>
      <c r="J307" s="20">
        <v>400</v>
      </c>
      <c r="K307" s="20"/>
      <c r="L307" s="20" t="s">
        <v>1293</v>
      </c>
      <c r="M307" s="20">
        <v>1</v>
      </c>
    </row>
    <row r="308" spans="1:13">
      <c r="A308" s="20" t="s">
        <v>486</v>
      </c>
      <c r="B308" s="20"/>
      <c r="C308" s="20" t="s">
        <v>525</v>
      </c>
      <c r="D308" s="20"/>
      <c r="E308" s="20"/>
      <c r="F308" s="20">
        <v>280</v>
      </c>
      <c r="G308" s="20">
        <v>30</v>
      </c>
      <c r="H308" s="20" t="s">
        <v>286</v>
      </c>
      <c r="I308" s="20" t="s">
        <v>286</v>
      </c>
      <c r="J308" s="20">
        <v>440</v>
      </c>
      <c r="K308" s="20"/>
      <c r="L308" s="20" t="s">
        <v>1294</v>
      </c>
      <c r="M308" s="20">
        <v>1</v>
      </c>
    </row>
    <row r="309" spans="1:13">
      <c r="A309" s="20" t="s">
        <v>487</v>
      </c>
      <c r="B309" s="20"/>
      <c r="C309" s="20" t="s">
        <v>525</v>
      </c>
      <c r="D309" s="20"/>
      <c r="E309" s="20"/>
      <c r="F309" s="20">
        <v>300</v>
      </c>
      <c r="G309" s="20">
        <v>10</v>
      </c>
      <c r="H309" s="20" t="s">
        <v>286</v>
      </c>
      <c r="I309" s="20" t="s">
        <v>286</v>
      </c>
      <c r="J309" s="20">
        <v>470</v>
      </c>
      <c r="K309" s="20" t="s">
        <v>488</v>
      </c>
      <c r="L309" s="20" t="s">
        <v>1295</v>
      </c>
      <c r="M309" s="20">
        <v>1</v>
      </c>
    </row>
    <row r="310" spans="1:13">
      <c r="A310" s="20" t="s">
        <v>489</v>
      </c>
      <c r="B310" s="20"/>
      <c r="C310" s="20" t="s">
        <v>525</v>
      </c>
      <c r="D310" s="20"/>
      <c r="E310" s="20"/>
      <c r="F310" s="20">
        <v>320</v>
      </c>
      <c r="G310" s="20">
        <v>30</v>
      </c>
      <c r="H310" s="20" t="s">
        <v>286</v>
      </c>
      <c r="I310" s="20" t="s">
        <v>286</v>
      </c>
      <c r="J310" s="20">
        <v>500</v>
      </c>
      <c r="K310" s="20" t="s">
        <v>490</v>
      </c>
      <c r="L310" s="20" t="s">
        <v>1296</v>
      </c>
      <c r="M310" s="20">
        <v>0</v>
      </c>
    </row>
    <row r="311" spans="1:13">
      <c r="A311" s="20" t="s">
        <v>491</v>
      </c>
      <c r="B311" s="20"/>
      <c r="C311" s="20" t="s">
        <v>525</v>
      </c>
      <c r="D311" s="20"/>
      <c r="E311" s="20"/>
      <c r="F311" s="20">
        <v>350</v>
      </c>
      <c r="G311" s="20">
        <v>10</v>
      </c>
      <c r="H311" s="20" t="s">
        <v>286</v>
      </c>
      <c r="I311" s="20" t="s">
        <v>286</v>
      </c>
      <c r="J311" s="20">
        <v>520</v>
      </c>
      <c r="K311" s="20"/>
      <c r="L311" s="20" t="s">
        <v>1297</v>
      </c>
      <c r="M311" s="20">
        <v>1</v>
      </c>
    </row>
    <row r="312" spans="1:13">
      <c r="A312" s="20" t="s">
        <v>492</v>
      </c>
      <c r="B312" s="20"/>
      <c r="C312" s="20" t="s">
        <v>525</v>
      </c>
      <c r="D312" s="20"/>
      <c r="E312" s="20"/>
      <c r="F312" s="20">
        <v>380</v>
      </c>
      <c r="G312" s="20">
        <v>10</v>
      </c>
      <c r="H312" s="20" t="s">
        <v>286</v>
      </c>
      <c r="I312" s="20" t="s">
        <v>286</v>
      </c>
      <c r="J312" s="20">
        <v>620</v>
      </c>
      <c r="K312" s="20" t="s">
        <v>308</v>
      </c>
      <c r="L312" s="20"/>
      <c r="M312" s="20">
        <v>1</v>
      </c>
    </row>
    <row r="313" spans="1:13">
      <c r="A313" s="20" t="s">
        <v>493</v>
      </c>
      <c r="B313" s="20"/>
      <c r="C313" s="20" t="s">
        <v>525</v>
      </c>
      <c r="D313" s="20"/>
      <c r="E313" s="20"/>
      <c r="F313" s="20">
        <v>420</v>
      </c>
      <c r="G313" s="20">
        <v>30</v>
      </c>
      <c r="H313" s="20" t="s">
        <v>286</v>
      </c>
      <c r="I313" s="20" t="s">
        <v>286</v>
      </c>
      <c r="J313" s="20">
        <v>800</v>
      </c>
      <c r="K313" s="20" t="s">
        <v>494</v>
      </c>
      <c r="L313" s="20"/>
      <c r="M313" s="20">
        <v>1</v>
      </c>
    </row>
    <row r="314" spans="1:13">
      <c r="A314" s="20" t="s">
        <v>495</v>
      </c>
      <c r="B314" s="20"/>
      <c r="C314" s="20" t="s">
        <v>525</v>
      </c>
      <c r="D314" s="20"/>
      <c r="E314" s="20"/>
      <c r="F314" s="20">
        <v>460</v>
      </c>
      <c r="G314" s="20">
        <v>30</v>
      </c>
      <c r="H314" s="20" t="s">
        <v>286</v>
      </c>
      <c r="I314" s="20" t="s">
        <v>286</v>
      </c>
      <c r="J314" s="20">
        <v>1000</v>
      </c>
      <c r="K314" s="20" t="s">
        <v>496</v>
      </c>
      <c r="L314" s="20"/>
      <c r="M314" s="20">
        <v>1</v>
      </c>
    </row>
    <row r="315" spans="1:13">
      <c r="A315" s="20" t="s">
        <v>497</v>
      </c>
      <c r="B315" s="20"/>
      <c r="C315" s="20" t="s">
        <v>525</v>
      </c>
      <c r="D315" s="20"/>
      <c r="E315" s="20"/>
      <c r="F315" s="20">
        <v>550</v>
      </c>
      <c r="G315" s="20">
        <v>30</v>
      </c>
      <c r="H315" s="20" t="s">
        <v>286</v>
      </c>
      <c r="I315" s="20" t="s">
        <v>286</v>
      </c>
      <c r="J315" s="20">
        <v>1450</v>
      </c>
      <c r="K315" s="20" t="s">
        <v>377</v>
      </c>
      <c r="L315" s="20" t="s">
        <v>450</v>
      </c>
      <c r="M315" s="20">
        <v>0</v>
      </c>
    </row>
    <row r="316" spans="1:13">
      <c r="A316" s="20" t="s">
        <v>498</v>
      </c>
      <c r="B316" s="20"/>
      <c r="C316" s="20" t="s">
        <v>525</v>
      </c>
      <c r="D316" s="20"/>
      <c r="E316" s="20"/>
      <c r="F316" s="20">
        <v>600</v>
      </c>
      <c r="G316" s="20">
        <v>30</v>
      </c>
      <c r="H316" s="20" t="s">
        <v>286</v>
      </c>
      <c r="I316" s="20" t="s">
        <v>286</v>
      </c>
      <c r="J316" s="20">
        <v>1650</v>
      </c>
      <c r="K316" s="20" t="s">
        <v>1347</v>
      </c>
      <c r="L316" s="20"/>
      <c r="M316" s="20">
        <v>1</v>
      </c>
    </row>
    <row r="317" spans="1:13">
      <c r="A317" s="20" t="s">
        <v>500</v>
      </c>
      <c r="B317" s="18"/>
      <c r="C317" s="18" t="s">
        <v>524</v>
      </c>
      <c r="D317" s="18"/>
      <c r="E317" s="18"/>
      <c r="F317" s="18">
        <v>200</v>
      </c>
      <c r="G317" s="18">
        <v>10</v>
      </c>
      <c r="H317" s="18" t="s">
        <v>286</v>
      </c>
      <c r="I317" s="18" t="s">
        <v>286</v>
      </c>
      <c r="J317" s="18" t="s">
        <v>286</v>
      </c>
      <c r="K317" s="18" t="s">
        <v>287</v>
      </c>
      <c r="L317" s="18" t="s">
        <v>288</v>
      </c>
      <c r="M317" s="19">
        <v>0</v>
      </c>
    </row>
    <row r="318" spans="1:13">
      <c r="A318" s="20" t="s">
        <v>501</v>
      </c>
      <c r="B318" s="20"/>
      <c r="C318" s="20" t="s">
        <v>524</v>
      </c>
      <c r="D318" s="20"/>
      <c r="E318" s="20"/>
      <c r="F318" s="20">
        <v>270</v>
      </c>
      <c r="G318" s="20">
        <v>10</v>
      </c>
      <c r="H318" s="20" t="s">
        <v>286</v>
      </c>
      <c r="I318" s="20" t="s">
        <v>286</v>
      </c>
      <c r="J318" s="20" t="s">
        <v>286</v>
      </c>
      <c r="K318" s="20"/>
      <c r="L318" s="20"/>
      <c r="M318" s="20">
        <v>1</v>
      </c>
    </row>
    <row r="319" spans="1:13">
      <c r="A319" s="20" t="s">
        <v>502</v>
      </c>
      <c r="B319" s="20"/>
      <c r="C319" s="20" t="s">
        <v>524</v>
      </c>
      <c r="D319" s="20"/>
      <c r="E319" s="20"/>
      <c r="F319" s="20">
        <v>360</v>
      </c>
      <c r="G319" s="20">
        <v>10</v>
      </c>
      <c r="H319" s="20" t="s">
        <v>286</v>
      </c>
      <c r="I319" s="20" t="s">
        <v>286</v>
      </c>
      <c r="J319" s="20" t="s">
        <v>286</v>
      </c>
      <c r="K319" s="20"/>
      <c r="L319" s="20"/>
      <c r="M319" s="20">
        <v>1</v>
      </c>
    </row>
    <row r="320" spans="1:13">
      <c r="A320" s="20" t="s">
        <v>503</v>
      </c>
      <c r="B320" s="20"/>
      <c r="C320" s="20" t="s">
        <v>524</v>
      </c>
      <c r="D320" s="20"/>
      <c r="E320" s="20"/>
      <c r="F320" s="20">
        <v>400</v>
      </c>
      <c r="G320" s="20">
        <v>10</v>
      </c>
      <c r="H320" s="20" t="s">
        <v>286</v>
      </c>
      <c r="I320" s="20" t="s">
        <v>286</v>
      </c>
      <c r="J320" s="20" t="s">
        <v>286</v>
      </c>
      <c r="K320" s="20"/>
      <c r="L320" s="20"/>
      <c r="M320" s="20">
        <v>1</v>
      </c>
    </row>
    <row r="321" spans="1:13">
      <c r="A321" s="20" t="s">
        <v>504</v>
      </c>
      <c r="B321" s="20"/>
      <c r="C321" s="20" t="s">
        <v>524</v>
      </c>
      <c r="D321" s="20"/>
      <c r="E321" s="20"/>
      <c r="F321" s="20">
        <v>500</v>
      </c>
      <c r="G321" s="20" t="s">
        <v>286</v>
      </c>
      <c r="H321" s="20" t="s">
        <v>286</v>
      </c>
      <c r="I321" s="20" t="s">
        <v>286</v>
      </c>
      <c r="J321" s="20" t="s">
        <v>286</v>
      </c>
      <c r="K321" s="20"/>
      <c r="L321" s="20" t="s">
        <v>1309</v>
      </c>
      <c r="M321" s="20">
        <v>0</v>
      </c>
    </row>
    <row r="322" spans="1:13">
      <c r="A322" s="20" t="s">
        <v>505</v>
      </c>
      <c r="B322" s="20"/>
      <c r="C322" s="20" t="s">
        <v>524</v>
      </c>
      <c r="D322" s="20"/>
      <c r="E322" s="20"/>
      <c r="F322" s="20">
        <v>480</v>
      </c>
      <c r="G322" s="20">
        <v>10</v>
      </c>
      <c r="H322" s="20" t="s">
        <v>286</v>
      </c>
      <c r="I322" s="20" t="s">
        <v>286</v>
      </c>
      <c r="J322" s="20" t="s">
        <v>286</v>
      </c>
      <c r="K322" s="20"/>
      <c r="L322" s="20"/>
      <c r="M322" s="20">
        <v>1</v>
      </c>
    </row>
    <row r="323" spans="1:13">
      <c r="A323" s="20" t="s">
        <v>506</v>
      </c>
      <c r="B323" s="20"/>
      <c r="C323" s="20" t="s">
        <v>524</v>
      </c>
      <c r="D323" s="20"/>
      <c r="E323" s="20"/>
      <c r="F323" s="20">
        <v>550</v>
      </c>
      <c r="G323" s="20">
        <v>10</v>
      </c>
      <c r="H323" s="20" t="s">
        <v>286</v>
      </c>
      <c r="I323" s="20" t="s">
        <v>286</v>
      </c>
      <c r="J323" s="20" t="s">
        <v>286</v>
      </c>
      <c r="K323" s="20"/>
      <c r="L323" s="20"/>
      <c r="M323" s="20">
        <v>0</v>
      </c>
    </row>
    <row r="324" spans="1:13">
      <c r="A324" s="20" t="s">
        <v>507</v>
      </c>
      <c r="B324" s="20"/>
      <c r="C324" s="20" t="s">
        <v>524</v>
      </c>
      <c r="D324" s="20"/>
      <c r="E324" s="20"/>
      <c r="F324" s="20">
        <v>620</v>
      </c>
      <c r="G324" s="20">
        <v>10</v>
      </c>
      <c r="H324" s="20" t="s">
        <v>286</v>
      </c>
      <c r="I324" s="20" t="s">
        <v>286</v>
      </c>
      <c r="J324" s="20" t="s">
        <v>286</v>
      </c>
      <c r="K324" s="20"/>
      <c r="L324" s="20"/>
      <c r="M324" s="20">
        <v>0</v>
      </c>
    </row>
    <row r="325" spans="1:13">
      <c r="A325" s="20" t="s">
        <v>508</v>
      </c>
      <c r="B325" s="20"/>
      <c r="C325" s="20" t="s">
        <v>524</v>
      </c>
      <c r="D325" s="20"/>
      <c r="E325" s="20"/>
      <c r="F325" s="20">
        <v>700</v>
      </c>
      <c r="G325" s="20">
        <v>10</v>
      </c>
      <c r="H325" s="20" t="s">
        <v>286</v>
      </c>
      <c r="I325" s="20" t="s">
        <v>286</v>
      </c>
      <c r="J325" s="20" t="s">
        <v>286</v>
      </c>
      <c r="K325" s="20"/>
      <c r="L325" s="20" t="s">
        <v>1275</v>
      </c>
      <c r="M325" s="20">
        <v>1</v>
      </c>
    </row>
    <row r="326" spans="1:13">
      <c r="A326" s="20" t="s">
        <v>1368</v>
      </c>
      <c r="B326" s="20"/>
      <c r="C326" s="20" t="s">
        <v>524</v>
      </c>
      <c r="D326" s="20"/>
      <c r="E326" s="20"/>
      <c r="F326" s="20">
        <v>750</v>
      </c>
      <c r="G326" s="20">
        <v>10</v>
      </c>
      <c r="H326" s="20" t="s">
        <v>286</v>
      </c>
      <c r="I326" s="20" t="s">
        <v>286</v>
      </c>
      <c r="J326" s="20" t="s">
        <v>286</v>
      </c>
      <c r="K326" s="20"/>
      <c r="L326" s="20"/>
      <c r="M326" s="20">
        <v>1</v>
      </c>
    </row>
    <row r="327" spans="1:13">
      <c r="A327" s="20" t="s">
        <v>510</v>
      </c>
      <c r="B327" s="20"/>
      <c r="C327" s="20" t="s">
        <v>524</v>
      </c>
      <c r="D327" s="20"/>
      <c r="E327" s="20"/>
      <c r="F327" s="20">
        <v>800</v>
      </c>
      <c r="G327" s="20">
        <v>10</v>
      </c>
      <c r="H327" s="20" t="s">
        <v>286</v>
      </c>
      <c r="I327" s="20" t="s">
        <v>286</v>
      </c>
      <c r="J327" s="20" t="s">
        <v>286</v>
      </c>
      <c r="K327" s="20"/>
      <c r="L327" s="20" t="s">
        <v>1274</v>
      </c>
      <c r="M327" s="20">
        <v>1</v>
      </c>
    </row>
    <row r="328" spans="1:13">
      <c r="A328" s="20" t="s">
        <v>511</v>
      </c>
      <c r="B328" s="20"/>
      <c r="C328" s="20" t="s">
        <v>524</v>
      </c>
      <c r="D328" s="20"/>
      <c r="E328" s="20"/>
      <c r="F328" s="20">
        <v>850</v>
      </c>
      <c r="G328" s="20">
        <v>10</v>
      </c>
      <c r="H328" s="20" t="s">
        <v>286</v>
      </c>
      <c r="I328" s="20" t="s">
        <v>286</v>
      </c>
      <c r="J328" s="20" t="s">
        <v>286</v>
      </c>
      <c r="K328" s="20" t="s">
        <v>335</v>
      </c>
      <c r="L328" s="20" t="s">
        <v>1274</v>
      </c>
      <c r="M328" s="20">
        <v>1</v>
      </c>
    </row>
    <row r="329" spans="1:13">
      <c r="A329" s="20" t="s">
        <v>512</v>
      </c>
      <c r="B329" s="20"/>
      <c r="C329" s="20" t="s">
        <v>524</v>
      </c>
      <c r="D329" s="20"/>
      <c r="E329" s="20"/>
      <c r="F329" s="20">
        <v>900</v>
      </c>
      <c r="G329" s="20">
        <v>10</v>
      </c>
      <c r="H329" s="20" t="s">
        <v>286</v>
      </c>
      <c r="I329" s="20" t="s">
        <v>286</v>
      </c>
      <c r="J329" s="20" t="s">
        <v>286</v>
      </c>
      <c r="K329" s="20" t="s">
        <v>308</v>
      </c>
      <c r="L329" s="20" t="s">
        <v>1277</v>
      </c>
      <c r="M329" s="20">
        <v>1</v>
      </c>
    </row>
    <row r="330" spans="1:13">
      <c r="A330" s="20" t="s">
        <v>513</v>
      </c>
      <c r="B330" s="20"/>
      <c r="C330" s="20" t="s">
        <v>524</v>
      </c>
      <c r="D330" s="20"/>
      <c r="E330" s="20"/>
      <c r="F330" s="20">
        <v>950</v>
      </c>
      <c r="G330" s="20">
        <v>10</v>
      </c>
      <c r="H330" s="20" t="s">
        <v>286</v>
      </c>
      <c r="I330" s="20" t="s">
        <v>286</v>
      </c>
      <c r="J330" s="20" t="s">
        <v>286</v>
      </c>
      <c r="K330" s="20"/>
      <c r="L330" s="20" t="s">
        <v>1285</v>
      </c>
      <c r="M330" s="20">
        <v>1</v>
      </c>
    </row>
    <row r="331" spans="1:13">
      <c r="A331" s="20" t="s">
        <v>514</v>
      </c>
      <c r="B331" s="20"/>
      <c r="C331" s="20" t="s">
        <v>524</v>
      </c>
      <c r="D331" s="20"/>
      <c r="E331" s="20"/>
      <c r="F331" s="20">
        <v>1040</v>
      </c>
      <c r="G331" s="20">
        <v>10</v>
      </c>
      <c r="H331" s="20" t="s">
        <v>286</v>
      </c>
      <c r="I331" s="20" t="s">
        <v>286</v>
      </c>
      <c r="J331" s="20" t="s">
        <v>286</v>
      </c>
      <c r="K331" s="20"/>
      <c r="L331" s="20" t="s">
        <v>1278</v>
      </c>
      <c r="M331" s="20">
        <v>1</v>
      </c>
    </row>
    <row r="332" spans="1:13">
      <c r="A332" s="20" t="s">
        <v>515</v>
      </c>
      <c r="B332" s="20"/>
      <c r="C332" s="20" t="s">
        <v>524</v>
      </c>
      <c r="D332" s="20"/>
      <c r="E332" s="20"/>
      <c r="F332" s="20">
        <v>1100</v>
      </c>
      <c r="G332" s="20">
        <v>10</v>
      </c>
      <c r="H332" s="20" t="s">
        <v>286</v>
      </c>
      <c r="I332" s="20" t="s">
        <v>286</v>
      </c>
      <c r="J332" s="20" t="s">
        <v>286</v>
      </c>
      <c r="K332" s="20" t="s">
        <v>516</v>
      </c>
      <c r="L332" s="20"/>
      <c r="M332" s="20">
        <v>1</v>
      </c>
    </row>
    <row r="333" spans="1:13">
      <c r="A333" s="20" t="s">
        <v>517</v>
      </c>
      <c r="B333" s="20"/>
      <c r="C333" s="20" t="s">
        <v>524</v>
      </c>
      <c r="D333" s="20"/>
      <c r="E333" s="20"/>
      <c r="F333" s="20">
        <v>2150</v>
      </c>
      <c r="G333" s="20">
        <v>10</v>
      </c>
      <c r="H333" s="20" t="s">
        <v>286</v>
      </c>
      <c r="I333" s="20" t="s">
        <v>286</v>
      </c>
      <c r="J333" s="20" t="s">
        <v>286</v>
      </c>
      <c r="K333" s="20" t="s">
        <v>518</v>
      </c>
      <c r="L333" s="20"/>
      <c r="M333" s="20">
        <v>1</v>
      </c>
    </row>
    <row r="334" spans="1:13">
      <c r="A334" s="20" t="s">
        <v>519</v>
      </c>
      <c r="B334" s="20"/>
      <c r="C334" s="20" t="s">
        <v>524</v>
      </c>
      <c r="D334" s="20"/>
      <c r="E334" s="20"/>
      <c r="F334" s="20">
        <v>2500</v>
      </c>
      <c r="G334" s="20">
        <v>10</v>
      </c>
      <c r="H334" s="20" t="s">
        <v>286</v>
      </c>
      <c r="I334" s="20" t="s">
        <v>286</v>
      </c>
      <c r="J334" s="20" t="s">
        <v>286</v>
      </c>
      <c r="K334" s="20" t="s">
        <v>520</v>
      </c>
      <c r="L334" s="20" t="s">
        <v>1349</v>
      </c>
      <c r="M334" s="20">
        <v>1</v>
      </c>
    </row>
    <row r="335" spans="1:13">
      <c r="A335" s="20" t="s">
        <v>521</v>
      </c>
      <c r="B335" s="20"/>
      <c r="C335" s="20" t="s">
        <v>524</v>
      </c>
      <c r="D335" s="20"/>
      <c r="E335" s="20"/>
      <c r="F335" s="20">
        <v>3450</v>
      </c>
      <c r="G335" s="20">
        <v>40</v>
      </c>
      <c r="H335" s="20" t="s">
        <v>286</v>
      </c>
      <c r="I335" s="20" t="s">
        <v>286</v>
      </c>
      <c r="J335" s="20" t="s">
        <v>286</v>
      </c>
      <c r="K335" s="20" t="s">
        <v>522</v>
      </c>
      <c r="L335" s="20"/>
      <c r="M335" s="20">
        <v>1</v>
      </c>
    </row>
    <row r="336" spans="1:13">
      <c r="A336" s="20" t="s">
        <v>523</v>
      </c>
      <c r="B336" s="20"/>
      <c r="C336" s="20" t="s">
        <v>524</v>
      </c>
      <c r="D336" s="20"/>
      <c r="E336" s="20"/>
      <c r="F336" s="20">
        <v>4000</v>
      </c>
      <c r="G336" s="20" t="s">
        <v>286</v>
      </c>
      <c r="H336" s="20" t="s">
        <v>286</v>
      </c>
      <c r="I336" s="20" t="s">
        <v>286</v>
      </c>
      <c r="J336" s="20" t="s">
        <v>286</v>
      </c>
      <c r="K336" s="20" t="s">
        <v>1350</v>
      </c>
      <c r="L336" s="20" t="s">
        <v>369</v>
      </c>
      <c r="M336" s="20">
        <v>0</v>
      </c>
    </row>
    <row r="337" spans="1:13">
      <c r="A337" s="20" t="s">
        <v>534</v>
      </c>
      <c r="B337" s="20"/>
      <c r="C337" s="20" t="s">
        <v>557</v>
      </c>
      <c r="D337" s="20"/>
      <c r="E337" s="20"/>
      <c r="F337" s="20">
        <v>80</v>
      </c>
      <c r="G337" s="20">
        <v>10</v>
      </c>
      <c r="H337" s="20" t="s">
        <v>286</v>
      </c>
      <c r="I337" s="20" t="s">
        <v>286</v>
      </c>
      <c r="J337" s="20" t="s">
        <v>286</v>
      </c>
      <c r="K337" s="20" t="s">
        <v>287</v>
      </c>
      <c r="L337" s="20" t="s">
        <v>288</v>
      </c>
      <c r="M337" s="19">
        <v>0</v>
      </c>
    </row>
    <row r="338" spans="1:13">
      <c r="A338" s="20" t="s">
        <v>535</v>
      </c>
      <c r="B338" s="20"/>
      <c r="C338" s="20" t="s">
        <v>557</v>
      </c>
      <c r="D338" s="20"/>
      <c r="E338" s="20"/>
      <c r="F338" s="20">
        <v>400</v>
      </c>
      <c r="G338" s="20">
        <v>15</v>
      </c>
      <c r="H338" s="20" t="s">
        <v>286</v>
      </c>
      <c r="I338" s="20" t="s">
        <v>286</v>
      </c>
      <c r="J338" s="20" t="s">
        <v>286</v>
      </c>
      <c r="K338" s="20" t="s">
        <v>536</v>
      </c>
      <c r="L338" s="20"/>
      <c r="M338" s="20">
        <v>1</v>
      </c>
    </row>
    <row r="339" spans="1:13">
      <c r="A339" s="20" t="s">
        <v>537</v>
      </c>
      <c r="B339" s="20"/>
      <c r="C339" s="20" t="s">
        <v>557</v>
      </c>
      <c r="D339" s="20"/>
      <c r="E339" s="20"/>
      <c r="F339" s="20">
        <v>450</v>
      </c>
      <c r="G339" s="20">
        <v>20</v>
      </c>
      <c r="H339" s="20" t="s">
        <v>286</v>
      </c>
      <c r="I339" s="20" t="s">
        <v>286</v>
      </c>
      <c r="J339" s="20" t="s">
        <v>286</v>
      </c>
      <c r="K339" s="20" t="s">
        <v>536</v>
      </c>
      <c r="L339" s="20"/>
      <c r="M339" s="20">
        <v>1</v>
      </c>
    </row>
    <row r="340" spans="1:13">
      <c r="A340" s="20" t="s">
        <v>538</v>
      </c>
      <c r="B340" s="20"/>
      <c r="C340" s="20" t="s">
        <v>557</v>
      </c>
      <c r="D340" s="20"/>
      <c r="E340" s="20"/>
      <c r="F340" s="20">
        <v>500</v>
      </c>
      <c r="G340" s="20">
        <v>20</v>
      </c>
      <c r="H340" s="20" t="s">
        <v>286</v>
      </c>
      <c r="I340" s="20" t="s">
        <v>286</v>
      </c>
      <c r="J340" s="20" t="s">
        <v>286</v>
      </c>
      <c r="K340" s="20" t="s">
        <v>536</v>
      </c>
      <c r="L340" s="20"/>
      <c r="M340" s="20">
        <v>1</v>
      </c>
    </row>
    <row r="341" spans="1:13">
      <c r="A341" s="20" t="s">
        <v>539</v>
      </c>
      <c r="B341" s="20"/>
      <c r="C341" s="20" t="s">
        <v>557</v>
      </c>
      <c r="D341" s="20"/>
      <c r="E341" s="20"/>
      <c r="F341" s="20">
        <v>500</v>
      </c>
      <c r="G341" s="20" t="s">
        <v>286</v>
      </c>
      <c r="H341" s="20" t="s">
        <v>286</v>
      </c>
      <c r="I341" s="20" t="s">
        <v>286</v>
      </c>
      <c r="J341" s="20" t="s">
        <v>286</v>
      </c>
      <c r="K341" s="20" t="s">
        <v>1352</v>
      </c>
      <c r="L341" s="20"/>
      <c r="M341" s="20">
        <v>1</v>
      </c>
    </row>
    <row r="342" spans="1:13">
      <c r="A342" s="20" t="s">
        <v>540</v>
      </c>
      <c r="B342" s="20"/>
      <c r="C342" s="20" t="s">
        <v>557</v>
      </c>
      <c r="D342" s="20"/>
      <c r="E342" s="20"/>
      <c r="F342" s="20">
        <v>510</v>
      </c>
      <c r="G342" s="20">
        <v>30</v>
      </c>
      <c r="H342" s="20" t="s">
        <v>286</v>
      </c>
      <c r="I342" s="20" t="s">
        <v>286</v>
      </c>
      <c r="J342" s="20" t="s">
        <v>286</v>
      </c>
      <c r="K342" s="20" t="s">
        <v>536</v>
      </c>
      <c r="L342" s="20"/>
      <c r="M342" s="20">
        <v>1</v>
      </c>
    </row>
    <row r="343" spans="1:13">
      <c r="A343" s="20" t="s">
        <v>541</v>
      </c>
      <c r="B343" s="20"/>
      <c r="C343" s="20" t="s">
        <v>557</v>
      </c>
      <c r="D343" s="20"/>
      <c r="E343" s="20"/>
      <c r="F343" s="20">
        <v>515</v>
      </c>
      <c r="G343" s="20">
        <v>30</v>
      </c>
      <c r="H343" s="20" t="s">
        <v>286</v>
      </c>
      <c r="I343" s="20" t="s">
        <v>286</v>
      </c>
      <c r="J343" s="20" t="s">
        <v>286</v>
      </c>
      <c r="K343" s="20" t="s">
        <v>1353</v>
      </c>
      <c r="L343" s="20"/>
      <c r="M343" s="20">
        <v>1</v>
      </c>
    </row>
    <row r="344" spans="1:13">
      <c r="A344" s="20" t="s">
        <v>542</v>
      </c>
      <c r="B344" s="20"/>
      <c r="C344" s="20" t="s">
        <v>557</v>
      </c>
      <c r="D344" s="20"/>
      <c r="E344" s="20"/>
      <c r="F344" s="20">
        <v>520</v>
      </c>
      <c r="G344" s="20">
        <v>30</v>
      </c>
      <c r="H344" s="20" t="s">
        <v>286</v>
      </c>
      <c r="I344" s="20" t="s">
        <v>286</v>
      </c>
      <c r="J344" s="20" t="s">
        <v>286</v>
      </c>
      <c r="K344" s="20" t="s">
        <v>536</v>
      </c>
      <c r="L344" s="20"/>
      <c r="M344" s="20">
        <v>1</v>
      </c>
    </row>
    <row r="345" spans="1:13">
      <c r="A345" s="20" t="s">
        <v>543</v>
      </c>
      <c r="B345" s="20"/>
      <c r="C345" s="20" t="s">
        <v>557</v>
      </c>
      <c r="D345" s="20"/>
      <c r="E345" s="20"/>
      <c r="F345" s="20">
        <v>530</v>
      </c>
      <c r="G345" s="20">
        <v>70</v>
      </c>
      <c r="H345" s="20" t="s">
        <v>286</v>
      </c>
      <c r="I345" s="20" t="s">
        <v>286</v>
      </c>
      <c r="J345" s="20" t="s">
        <v>286</v>
      </c>
      <c r="K345" s="20" t="s">
        <v>1354</v>
      </c>
      <c r="L345" s="20" t="s">
        <v>1275</v>
      </c>
      <c r="M345" s="20">
        <v>1</v>
      </c>
    </row>
    <row r="346" spans="1:13">
      <c r="A346" s="20" t="s">
        <v>544</v>
      </c>
      <c r="B346" s="20"/>
      <c r="C346" s="20" t="s">
        <v>557</v>
      </c>
      <c r="D346" s="20"/>
      <c r="E346" s="20"/>
      <c r="F346" s="20">
        <v>580</v>
      </c>
      <c r="G346" s="20">
        <v>45</v>
      </c>
      <c r="H346" s="20" t="s">
        <v>286</v>
      </c>
      <c r="I346" s="20" t="s">
        <v>286</v>
      </c>
      <c r="J346" s="20" t="s">
        <v>286</v>
      </c>
      <c r="K346" s="20" t="s">
        <v>1355</v>
      </c>
      <c r="L346" s="20" t="s">
        <v>1274</v>
      </c>
      <c r="M346" s="20">
        <v>1</v>
      </c>
    </row>
    <row r="347" spans="1:13">
      <c r="A347" s="20" t="s">
        <v>545</v>
      </c>
      <c r="B347" s="20"/>
      <c r="C347" s="20" t="s">
        <v>557</v>
      </c>
      <c r="D347" s="20"/>
      <c r="E347" s="20"/>
      <c r="F347" s="20">
        <v>600</v>
      </c>
      <c r="G347" s="20">
        <v>30</v>
      </c>
      <c r="H347" s="20" t="s">
        <v>286</v>
      </c>
      <c r="I347" s="20" t="s">
        <v>286</v>
      </c>
      <c r="J347" s="20" t="s">
        <v>286</v>
      </c>
      <c r="K347" s="20" t="s">
        <v>1356</v>
      </c>
      <c r="L347" s="20" t="s">
        <v>1277</v>
      </c>
      <c r="M347" s="20">
        <v>1</v>
      </c>
    </row>
    <row r="348" spans="1:13">
      <c r="A348" s="20" t="s">
        <v>546</v>
      </c>
      <c r="B348" s="20"/>
      <c r="C348" s="20" t="s">
        <v>557</v>
      </c>
      <c r="D348" s="20"/>
      <c r="E348" s="20"/>
      <c r="F348" s="20">
        <v>620</v>
      </c>
      <c r="G348" s="20">
        <v>30</v>
      </c>
      <c r="H348" s="20" t="s">
        <v>286</v>
      </c>
      <c r="I348" s="20" t="s">
        <v>286</v>
      </c>
      <c r="J348" s="20" t="s">
        <v>286</v>
      </c>
      <c r="K348" s="20" t="s">
        <v>1357</v>
      </c>
      <c r="L348" s="20"/>
      <c r="M348" s="20">
        <v>1</v>
      </c>
    </row>
    <row r="349" spans="1:13">
      <c r="A349" s="20" t="s">
        <v>547</v>
      </c>
      <c r="B349" s="20"/>
      <c r="C349" s="20" t="s">
        <v>557</v>
      </c>
      <c r="D349" s="20"/>
      <c r="E349" s="20"/>
      <c r="F349" s="20">
        <v>640</v>
      </c>
      <c r="G349" s="20">
        <v>40</v>
      </c>
      <c r="H349" s="20" t="s">
        <v>286</v>
      </c>
      <c r="I349" s="20" t="s">
        <v>286</v>
      </c>
      <c r="J349" s="20" t="s">
        <v>286</v>
      </c>
      <c r="K349" s="20" t="s">
        <v>548</v>
      </c>
      <c r="L349" s="20" t="s">
        <v>1285</v>
      </c>
      <c r="M349" s="20">
        <v>1</v>
      </c>
    </row>
    <row r="350" spans="1:13">
      <c r="A350" s="20" t="s">
        <v>549</v>
      </c>
      <c r="B350" s="20"/>
      <c r="C350" s="20" t="s">
        <v>557</v>
      </c>
      <c r="D350" s="20"/>
      <c r="E350" s="20"/>
      <c r="F350" s="20">
        <v>700</v>
      </c>
      <c r="G350" s="20">
        <v>30</v>
      </c>
      <c r="H350" s="20" t="s">
        <v>286</v>
      </c>
      <c r="I350" s="20" t="s">
        <v>286</v>
      </c>
      <c r="J350" s="20" t="s">
        <v>286</v>
      </c>
      <c r="K350" s="20" t="s">
        <v>548</v>
      </c>
      <c r="L350" s="20" t="s">
        <v>1278</v>
      </c>
      <c r="M350" s="20">
        <v>1</v>
      </c>
    </row>
    <row r="351" spans="1:13">
      <c r="A351" s="20" t="s">
        <v>550</v>
      </c>
      <c r="B351" s="20"/>
      <c r="C351" s="20" t="s">
        <v>557</v>
      </c>
      <c r="D351" s="20"/>
      <c r="E351" s="20"/>
      <c r="F351" s="20">
        <v>750</v>
      </c>
      <c r="G351" s="20">
        <v>40</v>
      </c>
      <c r="H351" s="20" t="s">
        <v>286</v>
      </c>
      <c r="I351" s="20" t="s">
        <v>286</v>
      </c>
      <c r="J351" s="20" t="s">
        <v>286</v>
      </c>
      <c r="K351" s="20" t="s">
        <v>548</v>
      </c>
      <c r="L351" s="20"/>
      <c r="M351" s="20">
        <v>1</v>
      </c>
    </row>
    <row r="352" spans="1:13">
      <c r="A352" s="20" t="s">
        <v>551</v>
      </c>
      <c r="B352" s="20"/>
      <c r="C352" s="20" t="s">
        <v>557</v>
      </c>
      <c r="D352" s="20"/>
      <c r="E352" s="20"/>
      <c r="F352" s="20">
        <v>820</v>
      </c>
      <c r="G352" s="20">
        <v>30</v>
      </c>
      <c r="H352" s="20" t="s">
        <v>286</v>
      </c>
      <c r="I352" s="20" t="s">
        <v>286</v>
      </c>
      <c r="J352" s="20" t="s">
        <v>286</v>
      </c>
      <c r="K352" s="20" t="s">
        <v>548</v>
      </c>
      <c r="L352" s="20"/>
      <c r="M352" s="20">
        <v>1</v>
      </c>
    </row>
    <row r="353" spans="1:13">
      <c r="A353" s="20" t="s">
        <v>552</v>
      </c>
      <c r="B353" s="20"/>
      <c r="C353" s="20" t="s">
        <v>557</v>
      </c>
      <c r="D353" s="20"/>
      <c r="E353" s="20"/>
      <c r="F353" s="20">
        <v>910</v>
      </c>
      <c r="G353" s="20">
        <v>60</v>
      </c>
      <c r="H353" s="20" t="s">
        <v>286</v>
      </c>
      <c r="I353" s="20" t="s">
        <v>286</v>
      </c>
      <c r="J353" s="20" t="s">
        <v>286</v>
      </c>
      <c r="K353" s="20" t="s">
        <v>548</v>
      </c>
      <c r="L353" s="20" t="s">
        <v>1358</v>
      </c>
      <c r="M353" s="20">
        <v>1</v>
      </c>
    </row>
    <row r="354" spans="1:13">
      <c r="A354" s="20" t="s">
        <v>553</v>
      </c>
      <c r="B354" s="20"/>
      <c r="C354" s="20" t="s">
        <v>557</v>
      </c>
      <c r="D354" s="20"/>
      <c r="E354" s="20"/>
      <c r="F354" s="20">
        <v>1600</v>
      </c>
      <c r="G354" s="20">
        <v>40</v>
      </c>
      <c r="H354" s="20" t="s">
        <v>286</v>
      </c>
      <c r="I354" s="20" t="s">
        <v>286</v>
      </c>
      <c r="J354" s="20" t="s">
        <v>286</v>
      </c>
      <c r="K354" s="20" t="s">
        <v>1359</v>
      </c>
      <c r="L354" s="20" t="s">
        <v>1358</v>
      </c>
      <c r="M354" s="20">
        <v>1</v>
      </c>
    </row>
    <row r="355" spans="1:13">
      <c r="A355" s="20" t="s">
        <v>555</v>
      </c>
      <c r="B355" s="20"/>
      <c r="C355" s="20" t="s">
        <v>557</v>
      </c>
      <c r="D355" s="20"/>
      <c r="E355" s="20"/>
      <c r="F355" s="20">
        <v>2200</v>
      </c>
      <c r="G355" s="20">
        <v>40</v>
      </c>
      <c r="H355" s="20" t="s">
        <v>286</v>
      </c>
      <c r="I355" s="20" t="s">
        <v>286</v>
      </c>
      <c r="J355" s="20" t="s">
        <v>286</v>
      </c>
      <c r="K355" s="20" t="s">
        <v>1360</v>
      </c>
      <c r="L355" s="20"/>
      <c r="M355" s="20">
        <v>1</v>
      </c>
    </row>
    <row r="356" spans="1:13">
      <c r="A356" s="20" t="s">
        <v>556</v>
      </c>
      <c r="B356" s="20"/>
      <c r="C356" s="20" t="s">
        <v>557</v>
      </c>
      <c r="D356" s="20"/>
      <c r="E356" s="20"/>
      <c r="F356" s="20">
        <v>2500</v>
      </c>
      <c r="G356" s="20">
        <v>50</v>
      </c>
      <c r="H356" s="20" t="s">
        <v>286</v>
      </c>
      <c r="I356" s="20" t="s">
        <v>286</v>
      </c>
      <c r="J356" s="20" t="s">
        <v>286</v>
      </c>
      <c r="K356" s="20" t="s">
        <v>1361</v>
      </c>
      <c r="L356" s="20" t="s">
        <v>1313</v>
      </c>
      <c r="M356" s="20">
        <v>0</v>
      </c>
    </row>
    <row r="357" spans="1:13">
      <c r="A357" s="20" t="s">
        <v>558</v>
      </c>
      <c r="B357" s="20"/>
      <c r="C357" s="20" t="s">
        <v>581</v>
      </c>
      <c r="D357" s="20"/>
      <c r="E357" s="20"/>
      <c r="F357" s="20">
        <v>150</v>
      </c>
      <c r="G357" s="20">
        <v>20</v>
      </c>
      <c r="H357" s="20" t="s">
        <v>286</v>
      </c>
      <c r="I357" s="20" t="s">
        <v>286</v>
      </c>
      <c r="J357" s="20" t="s">
        <v>286</v>
      </c>
      <c r="K357" s="20" t="s">
        <v>287</v>
      </c>
      <c r="L357" s="20" t="s">
        <v>288</v>
      </c>
      <c r="M357" s="20">
        <v>0</v>
      </c>
    </row>
    <row r="358" spans="1:13">
      <c r="A358" s="20" t="s">
        <v>559</v>
      </c>
      <c r="B358" s="20"/>
      <c r="C358" s="20" t="s">
        <v>581</v>
      </c>
      <c r="D358" s="20"/>
      <c r="E358" s="20"/>
      <c r="F358" s="20">
        <v>200</v>
      </c>
      <c r="G358" s="20">
        <v>30</v>
      </c>
      <c r="H358" s="20" t="s">
        <v>286</v>
      </c>
      <c r="I358" s="20" t="s">
        <v>286</v>
      </c>
      <c r="J358" s="20" t="s">
        <v>286</v>
      </c>
      <c r="K358" s="20"/>
      <c r="L358" s="20"/>
      <c r="M358" s="20">
        <v>1</v>
      </c>
    </row>
    <row r="359" spans="1:13">
      <c r="A359" s="20" t="s">
        <v>560</v>
      </c>
      <c r="B359" s="20"/>
      <c r="C359" s="20" t="s">
        <v>581</v>
      </c>
      <c r="D359" s="20"/>
      <c r="E359" s="20"/>
      <c r="F359" s="20">
        <v>250</v>
      </c>
      <c r="G359" s="20">
        <v>30</v>
      </c>
      <c r="H359" s="20" t="s">
        <v>286</v>
      </c>
      <c r="I359" s="20" t="s">
        <v>286</v>
      </c>
      <c r="J359" s="20" t="s">
        <v>286</v>
      </c>
      <c r="K359" s="20"/>
      <c r="L359" s="20"/>
      <c r="M359" s="20">
        <v>0</v>
      </c>
    </row>
    <row r="360" spans="1:13">
      <c r="A360" s="20" t="s">
        <v>561</v>
      </c>
      <c r="B360" s="20"/>
      <c r="C360" s="20" t="s">
        <v>581</v>
      </c>
      <c r="D360" s="20"/>
      <c r="E360" s="20"/>
      <c r="F360" s="20">
        <v>300</v>
      </c>
      <c r="G360" s="20">
        <v>30</v>
      </c>
      <c r="H360" s="20" t="s">
        <v>286</v>
      </c>
      <c r="I360" s="20" t="s">
        <v>286</v>
      </c>
      <c r="J360" s="20" t="s">
        <v>286</v>
      </c>
      <c r="K360" s="20"/>
      <c r="L360" s="20"/>
      <c r="M360" s="20">
        <v>1</v>
      </c>
    </row>
    <row r="361" spans="1:13">
      <c r="A361" s="20" t="s">
        <v>562</v>
      </c>
      <c r="B361" s="20"/>
      <c r="C361" s="20" t="s">
        <v>581</v>
      </c>
      <c r="D361" s="20"/>
      <c r="E361" s="20"/>
      <c r="F361" s="20">
        <v>320</v>
      </c>
      <c r="G361" s="20">
        <v>30</v>
      </c>
      <c r="H361" s="20" t="s">
        <v>286</v>
      </c>
      <c r="I361" s="20" t="s">
        <v>286</v>
      </c>
      <c r="J361" s="20" t="s">
        <v>286</v>
      </c>
      <c r="K361" s="20"/>
      <c r="L361" s="20"/>
      <c r="M361" s="20">
        <v>1</v>
      </c>
    </row>
    <row r="362" spans="1:13">
      <c r="A362" s="20" t="s">
        <v>563</v>
      </c>
      <c r="B362" s="20"/>
      <c r="C362" s="20" t="s">
        <v>581</v>
      </c>
      <c r="D362" s="20"/>
      <c r="E362" s="20"/>
      <c r="F362" s="20">
        <v>350</v>
      </c>
      <c r="G362" s="20">
        <v>30</v>
      </c>
      <c r="H362" s="20" t="s">
        <v>286</v>
      </c>
      <c r="I362" s="20" t="s">
        <v>286</v>
      </c>
      <c r="J362" s="20" t="s">
        <v>286</v>
      </c>
      <c r="K362" s="20"/>
      <c r="L362" s="20"/>
      <c r="M362" s="20">
        <v>0</v>
      </c>
    </row>
    <row r="363" spans="1:13">
      <c r="A363" s="20" t="s">
        <v>564</v>
      </c>
      <c r="B363" s="20"/>
      <c r="C363" s="20" t="s">
        <v>581</v>
      </c>
      <c r="D363" s="20"/>
      <c r="E363" s="20"/>
      <c r="F363" s="20">
        <v>350</v>
      </c>
      <c r="G363" s="20">
        <v>30</v>
      </c>
      <c r="H363" s="20" t="s">
        <v>286</v>
      </c>
      <c r="I363" s="20" t="s">
        <v>286</v>
      </c>
      <c r="J363" s="20" t="s">
        <v>286</v>
      </c>
      <c r="K363" s="20" t="s">
        <v>409</v>
      </c>
      <c r="L363" s="20" t="s">
        <v>565</v>
      </c>
      <c r="M363" s="20">
        <v>0</v>
      </c>
    </row>
    <row r="364" spans="1:13">
      <c r="A364" s="20" t="s">
        <v>566</v>
      </c>
      <c r="B364" s="20"/>
      <c r="C364" s="20" t="s">
        <v>581</v>
      </c>
      <c r="D364" s="20"/>
      <c r="E364" s="20"/>
      <c r="F364" s="20">
        <v>380</v>
      </c>
      <c r="G364" s="20">
        <v>35</v>
      </c>
      <c r="H364" s="20" t="s">
        <v>286</v>
      </c>
      <c r="I364" s="20" t="s">
        <v>286</v>
      </c>
      <c r="J364" s="20" t="s">
        <v>286</v>
      </c>
      <c r="K364" s="20"/>
      <c r="L364" s="20"/>
      <c r="M364" s="20">
        <v>1</v>
      </c>
    </row>
    <row r="365" spans="1:13">
      <c r="A365" s="20" t="s">
        <v>567</v>
      </c>
      <c r="B365" s="20"/>
      <c r="C365" s="20" t="s">
        <v>581</v>
      </c>
      <c r="D365" s="20"/>
      <c r="E365" s="20"/>
      <c r="F365" s="20">
        <v>400</v>
      </c>
      <c r="G365" s="20">
        <v>35</v>
      </c>
      <c r="H365" s="20" t="s">
        <v>286</v>
      </c>
      <c r="I365" s="20" t="s">
        <v>286</v>
      </c>
      <c r="J365" s="20" t="s">
        <v>286</v>
      </c>
      <c r="K365" s="20" t="s">
        <v>296</v>
      </c>
      <c r="L365" s="20" t="s">
        <v>1286</v>
      </c>
      <c r="M365" s="20">
        <v>1</v>
      </c>
    </row>
    <row r="366" spans="1:13">
      <c r="A366" s="20" t="s">
        <v>568</v>
      </c>
      <c r="B366" s="20"/>
      <c r="C366" s="20" t="s">
        <v>581</v>
      </c>
      <c r="D366" s="20"/>
      <c r="E366" s="20"/>
      <c r="F366" s="20">
        <v>400</v>
      </c>
      <c r="G366" s="20">
        <v>45</v>
      </c>
      <c r="H366" s="20" t="s">
        <v>286</v>
      </c>
      <c r="I366" s="20" t="s">
        <v>286</v>
      </c>
      <c r="J366" s="20" t="s">
        <v>286</v>
      </c>
      <c r="K366" s="20" t="s">
        <v>569</v>
      </c>
      <c r="L366" s="20"/>
      <c r="M366" s="20">
        <v>1</v>
      </c>
    </row>
    <row r="367" spans="1:13">
      <c r="A367" s="20" t="s">
        <v>570</v>
      </c>
      <c r="B367" s="20"/>
      <c r="C367" s="20" t="s">
        <v>581</v>
      </c>
      <c r="D367" s="20"/>
      <c r="E367" s="20"/>
      <c r="F367" s="20">
        <v>410</v>
      </c>
      <c r="G367" s="20">
        <v>35</v>
      </c>
      <c r="H367" s="20" t="s">
        <v>286</v>
      </c>
      <c r="I367" s="20" t="s">
        <v>286</v>
      </c>
      <c r="J367" s="20" t="s">
        <v>286</v>
      </c>
      <c r="K367" s="20"/>
      <c r="L367" s="20"/>
      <c r="M367" s="20">
        <v>1</v>
      </c>
    </row>
    <row r="368" spans="1:13">
      <c r="A368" s="20" t="s">
        <v>571</v>
      </c>
      <c r="B368" s="20"/>
      <c r="C368" s="20" t="s">
        <v>581</v>
      </c>
      <c r="D368" s="20"/>
      <c r="E368" s="20"/>
      <c r="F368" s="20">
        <v>420</v>
      </c>
      <c r="G368" s="20">
        <v>40</v>
      </c>
      <c r="H368" s="20" t="s">
        <v>286</v>
      </c>
      <c r="I368" s="20" t="s">
        <v>286</v>
      </c>
      <c r="J368" s="20" t="s">
        <v>286</v>
      </c>
      <c r="K368" s="20"/>
      <c r="L368" s="20" t="s">
        <v>1274</v>
      </c>
      <c r="M368" s="20">
        <v>1</v>
      </c>
    </row>
    <row r="369" spans="1:13">
      <c r="A369" s="20" t="s">
        <v>572</v>
      </c>
      <c r="B369" s="20"/>
      <c r="C369" s="20" t="s">
        <v>581</v>
      </c>
      <c r="D369" s="20"/>
      <c r="E369" s="20"/>
      <c r="F369" s="20">
        <v>430</v>
      </c>
      <c r="G369" s="20">
        <v>45</v>
      </c>
      <c r="H369" s="20" t="s">
        <v>286</v>
      </c>
      <c r="I369" s="20" t="s">
        <v>286</v>
      </c>
      <c r="J369" s="20" t="s">
        <v>286</v>
      </c>
      <c r="K369" s="20" t="s">
        <v>573</v>
      </c>
      <c r="L369" s="20" t="s">
        <v>1298</v>
      </c>
      <c r="M369" s="20">
        <v>1</v>
      </c>
    </row>
    <row r="370" spans="1:13">
      <c r="A370" s="20" t="s">
        <v>574</v>
      </c>
      <c r="B370" s="20"/>
      <c r="C370" s="20" t="s">
        <v>581</v>
      </c>
      <c r="D370" s="20"/>
      <c r="E370" s="20"/>
      <c r="F370" s="20">
        <v>450</v>
      </c>
      <c r="G370" s="20">
        <v>40</v>
      </c>
      <c r="H370" s="20" t="s">
        <v>286</v>
      </c>
      <c r="I370" s="20" t="s">
        <v>286</v>
      </c>
      <c r="J370" s="20" t="s">
        <v>286</v>
      </c>
      <c r="K370" s="20" t="s">
        <v>335</v>
      </c>
      <c r="L370" s="20" t="s">
        <v>1274</v>
      </c>
      <c r="M370" s="20">
        <v>1</v>
      </c>
    </row>
    <row r="371" spans="1:13">
      <c r="A371" s="20" t="s">
        <v>575</v>
      </c>
      <c r="B371" s="20"/>
      <c r="C371" s="20" t="s">
        <v>581</v>
      </c>
      <c r="D371" s="20"/>
      <c r="E371" s="20"/>
      <c r="F371" s="20">
        <v>480</v>
      </c>
      <c r="G371" s="20">
        <v>40</v>
      </c>
      <c r="H371" s="20" t="s">
        <v>286</v>
      </c>
      <c r="I371" s="20" t="s">
        <v>286</v>
      </c>
      <c r="J371" s="20" t="s">
        <v>286</v>
      </c>
      <c r="K371" s="20"/>
      <c r="L371" s="20" t="s">
        <v>1278</v>
      </c>
      <c r="M371" s="20">
        <v>1</v>
      </c>
    </row>
    <row r="372" spans="1:13">
      <c r="A372" s="20" t="s">
        <v>576</v>
      </c>
      <c r="B372" s="20"/>
      <c r="C372" s="20" t="s">
        <v>581</v>
      </c>
      <c r="D372" s="20"/>
      <c r="E372" s="20"/>
      <c r="F372" s="20">
        <v>550</v>
      </c>
      <c r="G372" s="20">
        <v>45</v>
      </c>
      <c r="H372" s="20" t="s">
        <v>286</v>
      </c>
      <c r="I372" s="20" t="s">
        <v>286</v>
      </c>
      <c r="J372" s="20" t="s">
        <v>286</v>
      </c>
      <c r="K372" s="20" t="s">
        <v>296</v>
      </c>
      <c r="L372" s="20"/>
      <c r="M372" s="20">
        <v>1</v>
      </c>
    </row>
    <row r="373" spans="1:13">
      <c r="A373" s="20" t="s">
        <v>577</v>
      </c>
      <c r="B373" s="20"/>
      <c r="C373" s="20" t="s">
        <v>581</v>
      </c>
      <c r="D373" s="20"/>
      <c r="E373" s="20"/>
      <c r="F373" s="20">
        <v>650</v>
      </c>
      <c r="G373" s="20">
        <v>45</v>
      </c>
      <c r="H373" s="20" t="s">
        <v>286</v>
      </c>
      <c r="I373" s="20" t="s">
        <v>286</v>
      </c>
      <c r="J373" s="20" t="s">
        <v>286</v>
      </c>
      <c r="K373" s="20" t="s">
        <v>554</v>
      </c>
      <c r="L373" s="20"/>
      <c r="M373" s="20">
        <v>1</v>
      </c>
    </row>
    <row r="374" spans="1:13">
      <c r="A374" s="20" t="s">
        <v>578</v>
      </c>
      <c r="B374" s="20"/>
      <c r="C374" s="20" t="s">
        <v>581</v>
      </c>
      <c r="D374" s="20"/>
      <c r="E374" s="20"/>
      <c r="F374" s="20">
        <v>1100</v>
      </c>
      <c r="G374" s="20">
        <v>50</v>
      </c>
      <c r="H374" s="20" t="s">
        <v>286</v>
      </c>
      <c r="I374" s="20" t="s">
        <v>286</v>
      </c>
      <c r="J374" s="20" t="s">
        <v>286</v>
      </c>
      <c r="K374" s="20" t="s">
        <v>296</v>
      </c>
      <c r="L374" s="20"/>
      <c r="M374" s="20">
        <v>1</v>
      </c>
    </row>
    <row r="375" spans="1:13">
      <c r="A375" s="20" t="s">
        <v>579</v>
      </c>
      <c r="B375" s="20"/>
      <c r="C375" s="20" t="s">
        <v>581</v>
      </c>
      <c r="D375" s="20"/>
      <c r="E375" s="20"/>
      <c r="F375" s="20">
        <v>1500</v>
      </c>
      <c r="G375" s="20">
        <v>50</v>
      </c>
      <c r="H375" s="20" t="s">
        <v>286</v>
      </c>
      <c r="I375" s="20" t="s">
        <v>286</v>
      </c>
      <c r="J375" s="20" t="s">
        <v>286</v>
      </c>
      <c r="K375" s="20"/>
      <c r="L375" s="20"/>
      <c r="M375" s="20">
        <v>1</v>
      </c>
    </row>
    <row r="376" spans="1:13">
      <c r="A376" s="20" t="s">
        <v>580</v>
      </c>
      <c r="B376" s="20"/>
      <c r="C376" s="20" t="s">
        <v>581</v>
      </c>
      <c r="D376" s="20"/>
      <c r="E376" s="20"/>
      <c r="F376" s="20">
        <v>1700</v>
      </c>
      <c r="G376" s="20">
        <v>50</v>
      </c>
      <c r="H376" s="20" t="s">
        <v>286</v>
      </c>
      <c r="I376" s="20" t="s">
        <v>286</v>
      </c>
      <c r="J376" s="20" t="s">
        <v>286</v>
      </c>
      <c r="K376" s="20" t="s">
        <v>516</v>
      </c>
      <c r="L376" s="20" t="s">
        <v>369</v>
      </c>
      <c r="M376" s="20">
        <v>0</v>
      </c>
    </row>
    <row r="377" spans="1:13">
      <c r="A377" s="20" t="s">
        <v>582</v>
      </c>
      <c r="B377" s="20"/>
      <c r="C377" s="20" t="s">
        <v>603</v>
      </c>
      <c r="D377" s="20"/>
      <c r="E377" s="20"/>
      <c r="F377" s="20">
        <v>400</v>
      </c>
      <c r="G377" s="20">
        <v>10</v>
      </c>
      <c r="H377" s="20" t="s">
        <v>286</v>
      </c>
      <c r="I377" s="20" t="s">
        <v>286</v>
      </c>
      <c r="J377" s="20" t="s">
        <v>286</v>
      </c>
      <c r="K377" s="20" t="s">
        <v>287</v>
      </c>
      <c r="L377" s="20" t="s">
        <v>288</v>
      </c>
      <c r="M377" s="20">
        <v>0</v>
      </c>
    </row>
    <row r="378" spans="1:13">
      <c r="A378" s="20" t="s">
        <v>583</v>
      </c>
      <c r="B378" s="20"/>
      <c r="C378" s="20" t="s">
        <v>603</v>
      </c>
      <c r="D378" s="20"/>
      <c r="E378" s="20"/>
      <c r="F378" s="20">
        <v>650</v>
      </c>
      <c r="G378" s="20">
        <v>10</v>
      </c>
      <c r="H378" s="20" t="s">
        <v>286</v>
      </c>
      <c r="I378" s="20" t="s">
        <v>286</v>
      </c>
      <c r="J378" s="20" t="s">
        <v>286</v>
      </c>
      <c r="K378" s="20"/>
      <c r="L378" s="20"/>
      <c r="M378" s="20">
        <v>1</v>
      </c>
    </row>
    <row r="379" spans="1:13">
      <c r="A379" s="20" t="s">
        <v>584</v>
      </c>
      <c r="B379" s="20"/>
      <c r="C379" s="20" t="s">
        <v>603</v>
      </c>
      <c r="D379" s="20"/>
      <c r="E379" s="20"/>
      <c r="F379" s="20">
        <v>750</v>
      </c>
      <c r="G379" s="20">
        <v>10</v>
      </c>
      <c r="H379" s="20" t="s">
        <v>286</v>
      </c>
      <c r="I379" s="20" t="s">
        <v>286</v>
      </c>
      <c r="J379" s="20" t="s">
        <v>286</v>
      </c>
      <c r="K379" s="20"/>
      <c r="L379" s="20"/>
      <c r="M379" s="20">
        <v>1</v>
      </c>
    </row>
    <row r="380" spans="1:13">
      <c r="A380" s="20" t="s">
        <v>585</v>
      </c>
      <c r="B380" s="20"/>
      <c r="C380" s="20" t="s">
        <v>603</v>
      </c>
      <c r="D380" s="20"/>
      <c r="E380" s="20"/>
      <c r="F380" s="20">
        <v>920</v>
      </c>
      <c r="G380" s="20">
        <v>10</v>
      </c>
      <c r="H380" s="20" t="s">
        <v>286</v>
      </c>
      <c r="I380" s="20" t="s">
        <v>286</v>
      </c>
      <c r="J380" s="20" t="s">
        <v>286</v>
      </c>
      <c r="K380" s="20"/>
      <c r="L380" s="20"/>
      <c r="M380" s="20">
        <v>1</v>
      </c>
    </row>
    <row r="381" spans="1:13">
      <c r="A381" s="20" t="s">
        <v>586</v>
      </c>
      <c r="B381" s="20"/>
      <c r="C381" s="20" t="s">
        <v>603</v>
      </c>
      <c r="D381" s="20"/>
      <c r="E381" s="20"/>
      <c r="F381" s="20">
        <v>980</v>
      </c>
      <c r="G381" s="20">
        <v>10</v>
      </c>
      <c r="H381" s="20" t="s">
        <v>286</v>
      </c>
      <c r="I381" s="20" t="s">
        <v>286</v>
      </c>
      <c r="J381" s="20" t="s">
        <v>286</v>
      </c>
      <c r="K381" s="20"/>
      <c r="L381" s="20"/>
      <c r="M381" s="20">
        <v>1</v>
      </c>
    </row>
    <row r="382" spans="1:13">
      <c r="A382" s="20" t="s">
        <v>587</v>
      </c>
      <c r="B382" s="20"/>
      <c r="C382" s="20" t="s">
        <v>603</v>
      </c>
      <c r="D382" s="20"/>
      <c r="E382" s="20"/>
      <c r="F382" s="20">
        <v>1030</v>
      </c>
      <c r="G382" s="20">
        <v>10</v>
      </c>
      <c r="H382" s="20" t="s">
        <v>286</v>
      </c>
      <c r="I382" s="20" t="s">
        <v>286</v>
      </c>
      <c r="J382" s="20" t="s">
        <v>286</v>
      </c>
      <c r="K382" s="20"/>
      <c r="L382" s="20"/>
      <c r="M382" s="20">
        <v>1</v>
      </c>
    </row>
    <row r="383" spans="1:13">
      <c r="A383" s="20" t="s">
        <v>588</v>
      </c>
      <c r="B383" s="20"/>
      <c r="C383" s="20" t="s">
        <v>603</v>
      </c>
      <c r="D383" s="20"/>
      <c r="E383" s="20"/>
      <c r="F383" s="20">
        <v>1050</v>
      </c>
      <c r="G383" s="20">
        <v>10</v>
      </c>
      <c r="H383" s="20" t="s">
        <v>286</v>
      </c>
      <c r="I383" s="20" t="s">
        <v>286</v>
      </c>
      <c r="J383" s="20" t="s">
        <v>286</v>
      </c>
      <c r="K383" s="20"/>
      <c r="L383" s="20"/>
      <c r="M383" s="20">
        <v>1</v>
      </c>
    </row>
    <row r="384" spans="1:13">
      <c r="A384" s="20" t="s">
        <v>589</v>
      </c>
      <c r="B384" s="20"/>
      <c r="C384" s="20" t="s">
        <v>603</v>
      </c>
      <c r="D384" s="20"/>
      <c r="E384" s="20"/>
      <c r="F384" s="20">
        <v>1000</v>
      </c>
      <c r="G384" s="20">
        <v>10</v>
      </c>
      <c r="H384" s="20" t="s">
        <v>286</v>
      </c>
      <c r="I384" s="20" t="s">
        <v>286</v>
      </c>
      <c r="J384" s="20" t="s">
        <v>286</v>
      </c>
      <c r="K384" s="20" t="s">
        <v>296</v>
      </c>
      <c r="L384" s="20"/>
      <c r="M384" s="20">
        <v>1</v>
      </c>
    </row>
    <row r="385" spans="1:13">
      <c r="A385" s="20" t="s">
        <v>590</v>
      </c>
      <c r="B385" s="20"/>
      <c r="C385" s="20" t="s">
        <v>603</v>
      </c>
      <c r="D385" s="20"/>
      <c r="E385" s="20"/>
      <c r="F385" s="20">
        <v>1150</v>
      </c>
      <c r="G385" s="20">
        <v>10</v>
      </c>
      <c r="H385" s="20" t="s">
        <v>286</v>
      </c>
      <c r="I385" s="20" t="s">
        <v>286</v>
      </c>
      <c r="J385" s="20" t="s">
        <v>286</v>
      </c>
      <c r="K385" s="20" t="s">
        <v>409</v>
      </c>
      <c r="L385" s="20"/>
      <c r="M385" s="20">
        <v>1</v>
      </c>
    </row>
    <row r="386" spans="1:13">
      <c r="A386" s="20" t="s">
        <v>591</v>
      </c>
      <c r="B386" s="20"/>
      <c r="C386" s="20" t="s">
        <v>603</v>
      </c>
      <c r="D386" s="20"/>
      <c r="E386" s="20"/>
      <c r="F386" s="20">
        <v>1100</v>
      </c>
      <c r="G386" s="20">
        <v>10</v>
      </c>
      <c r="H386" s="20" t="s">
        <v>286</v>
      </c>
      <c r="I386" s="20" t="s">
        <v>286</v>
      </c>
      <c r="J386" s="20" t="s">
        <v>286</v>
      </c>
      <c r="K386" s="20" t="s">
        <v>417</v>
      </c>
      <c r="L386" s="20"/>
      <c r="M386" s="20">
        <v>1</v>
      </c>
    </row>
    <row r="387" spans="1:13">
      <c r="A387" s="20" t="s">
        <v>592</v>
      </c>
      <c r="B387" s="20"/>
      <c r="C387" s="20" t="s">
        <v>603</v>
      </c>
      <c r="D387" s="20"/>
      <c r="E387" s="20"/>
      <c r="F387" s="20">
        <v>1200</v>
      </c>
      <c r="G387" s="20">
        <v>10</v>
      </c>
      <c r="H387" s="20" t="s">
        <v>286</v>
      </c>
      <c r="I387" s="20" t="s">
        <v>286</v>
      </c>
      <c r="J387" s="20" t="s">
        <v>286</v>
      </c>
      <c r="K387" s="20"/>
      <c r="L387" s="20" t="s">
        <v>1275</v>
      </c>
      <c r="M387" s="20">
        <v>1</v>
      </c>
    </row>
    <row r="388" spans="1:13">
      <c r="A388" s="20" t="s">
        <v>593</v>
      </c>
      <c r="B388" s="20"/>
      <c r="C388" s="20" t="s">
        <v>603</v>
      </c>
      <c r="D388" s="20"/>
      <c r="E388" s="20"/>
      <c r="F388" s="20">
        <v>1300</v>
      </c>
      <c r="G388" s="20">
        <v>10</v>
      </c>
      <c r="H388" s="20" t="s">
        <v>286</v>
      </c>
      <c r="I388" s="20" t="s">
        <v>286</v>
      </c>
      <c r="J388" s="20" t="s">
        <v>286</v>
      </c>
      <c r="K388" s="20" t="s">
        <v>335</v>
      </c>
      <c r="L388" s="20" t="s">
        <v>1274</v>
      </c>
      <c r="M388" s="20">
        <v>1</v>
      </c>
    </row>
    <row r="389" spans="1:13">
      <c r="A389" s="20" t="s">
        <v>594</v>
      </c>
      <c r="B389" s="20"/>
      <c r="C389" s="20" t="s">
        <v>603</v>
      </c>
      <c r="D389" s="20"/>
      <c r="E389" s="20"/>
      <c r="F389" s="20">
        <v>1420</v>
      </c>
      <c r="G389" s="20">
        <v>10</v>
      </c>
      <c r="H389" s="20" t="s">
        <v>286</v>
      </c>
      <c r="I389" s="20" t="s">
        <v>286</v>
      </c>
      <c r="J389" s="20" t="s">
        <v>286</v>
      </c>
      <c r="K389" s="20"/>
      <c r="L389" s="20" t="s">
        <v>1285</v>
      </c>
      <c r="M389" s="20">
        <v>1</v>
      </c>
    </row>
    <row r="390" spans="1:13">
      <c r="A390" s="20" t="s">
        <v>595</v>
      </c>
      <c r="B390" s="20"/>
      <c r="C390" s="20" t="s">
        <v>603</v>
      </c>
      <c r="D390" s="20"/>
      <c r="E390" s="20"/>
      <c r="F390" s="20">
        <v>1550</v>
      </c>
      <c r="G390" s="20">
        <v>10</v>
      </c>
      <c r="H390" s="20" t="s">
        <v>286</v>
      </c>
      <c r="I390" s="20" t="s">
        <v>286</v>
      </c>
      <c r="J390" s="20" t="s">
        <v>286</v>
      </c>
      <c r="K390" s="20" t="s">
        <v>308</v>
      </c>
      <c r="L390" s="20" t="s">
        <v>1277</v>
      </c>
      <c r="M390" s="20">
        <v>1</v>
      </c>
    </row>
    <row r="391" spans="1:13">
      <c r="A391" s="20" t="s">
        <v>1369</v>
      </c>
      <c r="B391" s="20"/>
      <c r="C391" s="20" t="s">
        <v>603</v>
      </c>
      <c r="D391" s="20"/>
      <c r="E391" s="20"/>
      <c r="F391" s="20">
        <v>1650</v>
      </c>
      <c r="G391" s="20">
        <v>10</v>
      </c>
      <c r="H391" s="20" t="s">
        <v>286</v>
      </c>
      <c r="I391" s="20" t="s">
        <v>286</v>
      </c>
      <c r="J391" s="20" t="s">
        <v>286</v>
      </c>
      <c r="K391" s="20"/>
      <c r="L391" s="20"/>
      <c r="M391" s="20">
        <v>1</v>
      </c>
    </row>
    <row r="392" spans="1:13">
      <c r="A392" s="20" t="s">
        <v>597</v>
      </c>
      <c r="B392" s="20"/>
      <c r="C392" s="20" t="s">
        <v>603</v>
      </c>
      <c r="D392" s="20"/>
      <c r="E392" s="20"/>
      <c r="F392" s="20">
        <v>1800</v>
      </c>
      <c r="G392" s="20">
        <v>10</v>
      </c>
      <c r="H392" s="20" t="s">
        <v>286</v>
      </c>
      <c r="I392" s="20" t="s">
        <v>286</v>
      </c>
      <c r="J392" s="20" t="s">
        <v>286</v>
      </c>
      <c r="K392" s="20"/>
      <c r="L392" s="20" t="s">
        <v>1278</v>
      </c>
      <c r="M392" s="20">
        <v>1</v>
      </c>
    </row>
    <row r="393" spans="1:13">
      <c r="A393" s="20" t="s">
        <v>1380</v>
      </c>
      <c r="B393" s="20"/>
      <c r="C393" s="20" t="s">
        <v>603</v>
      </c>
      <c r="D393" s="20"/>
      <c r="E393" s="20"/>
      <c r="F393" s="20">
        <v>2050</v>
      </c>
      <c r="G393" s="20">
        <v>10</v>
      </c>
      <c r="H393" s="20" t="s">
        <v>286</v>
      </c>
      <c r="I393" s="20" t="s">
        <v>286</v>
      </c>
      <c r="J393" s="20" t="s">
        <v>286</v>
      </c>
      <c r="K393" s="20"/>
      <c r="L393" s="20"/>
      <c r="M393" s="20">
        <v>1</v>
      </c>
    </row>
    <row r="394" spans="1:13">
      <c r="A394" s="20" t="s">
        <v>599</v>
      </c>
      <c r="B394" s="20"/>
      <c r="C394" s="20" t="s">
        <v>603</v>
      </c>
      <c r="D394" s="20"/>
      <c r="E394" s="20"/>
      <c r="F394" s="20">
        <v>3500</v>
      </c>
      <c r="G394" s="20">
        <v>10</v>
      </c>
      <c r="H394" s="20" t="s">
        <v>286</v>
      </c>
      <c r="I394" s="20" t="s">
        <v>286</v>
      </c>
      <c r="J394" s="20" t="s">
        <v>286</v>
      </c>
      <c r="K394" s="20"/>
      <c r="L394" s="20"/>
      <c r="M394" s="20">
        <v>1</v>
      </c>
    </row>
    <row r="395" spans="1:13">
      <c r="A395" s="20" t="s">
        <v>600</v>
      </c>
      <c r="B395" s="20"/>
      <c r="C395" s="20" t="s">
        <v>603</v>
      </c>
      <c r="D395" s="20"/>
      <c r="E395" s="20"/>
      <c r="F395" s="20">
        <v>3800</v>
      </c>
      <c r="G395" s="20">
        <v>20</v>
      </c>
      <c r="H395" s="20" t="s">
        <v>286</v>
      </c>
      <c r="I395" s="20" t="s">
        <v>286</v>
      </c>
      <c r="J395" s="20" t="s">
        <v>286</v>
      </c>
      <c r="K395" s="20" t="s">
        <v>1366</v>
      </c>
      <c r="L395" s="20"/>
      <c r="M395" s="20">
        <v>0</v>
      </c>
    </row>
    <row r="396" spans="1:13">
      <c r="A396" s="20" t="s">
        <v>601</v>
      </c>
      <c r="B396" s="20"/>
      <c r="C396" s="20" t="s">
        <v>603</v>
      </c>
      <c r="D396" s="20"/>
      <c r="E396" s="20"/>
      <c r="F396" s="20">
        <v>4000</v>
      </c>
      <c r="G396" s="20">
        <v>20</v>
      </c>
      <c r="H396" s="20" t="s">
        <v>286</v>
      </c>
      <c r="I396" s="20" t="s">
        <v>286</v>
      </c>
      <c r="J396" s="20" t="s">
        <v>286</v>
      </c>
      <c r="K396" s="20" t="s">
        <v>1367</v>
      </c>
      <c r="L396" s="20" t="s">
        <v>369</v>
      </c>
      <c r="M396" s="20">
        <v>0</v>
      </c>
    </row>
    <row r="397" spans="1:13">
      <c r="A397" s="20" t="s">
        <v>604</v>
      </c>
      <c r="B397" s="20"/>
      <c r="C397" s="20" t="s">
        <v>629</v>
      </c>
      <c r="D397" s="20" t="s">
        <v>734</v>
      </c>
      <c r="E397" s="20"/>
      <c r="F397" s="20" t="s">
        <v>286</v>
      </c>
      <c r="G397" s="20" t="s">
        <v>286</v>
      </c>
      <c r="H397" s="20">
        <v>3</v>
      </c>
      <c r="I397" s="20" t="s">
        <v>286</v>
      </c>
      <c r="J397" s="20" t="s">
        <v>286</v>
      </c>
      <c r="K397" s="20" t="s">
        <v>287</v>
      </c>
      <c r="L397" s="20" t="s">
        <v>605</v>
      </c>
      <c r="M397" s="20">
        <v>0</v>
      </c>
    </row>
    <row r="398" spans="1:13">
      <c r="A398" s="20" t="s">
        <v>606</v>
      </c>
      <c r="B398" s="20"/>
      <c r="C398" s="20" t="s">
        <v>629</v>
      </c>
      <c r="D398" s="20" t="s">
        <v>734</v>
      </c>
      <c r="E398" s="20"/>
      <c r="F398" s="20" t="s">
        <v>286</v>
      </c>
      <c r="G398" s="20" t="s">
        <v>286</v>
      </c>
      <c r="H398" s="20">
        <v>8</v>
      </c>
      <c r="I398" s="20" t="s">
        <v>286</v>
      </c>
      <c r="J398" s="20" t="s">
        <v>286</v>
      </c>
      <c r="K398" s="20"/>
      <c r="L398" s="20"/>
      <c r="M398" s="20">
        <v>1</v>
      </c>
    </row>
    <row r="399" spans="1:13">
      <c r="A399" s="20" t="s">
        <v>607</v>
      </c>
      <c r="B399" s="20"/>
      <c r="C399" s="20" t="s">
        <v>629</v>
      </c>
      <c r="D399" s="20" t="s">
        <v>734</v>
      </c>
      <c r="E399" s="20"/>
      <c r="F399" s="20" t="s">
        <v>286</v>
      </c>
      <c r="G399" s="20" t="s">
        <v>286</v>
      </c>
      <c r="H399" s="20">
        <v>15</v>
      </c>
      <c r="I399" s="20" t="s">
        <v>286</v>
      </c>
      <c r="J399" s="20" t="s">
        <v>286</v>
      </c>
      <c r="K399" s="20"/>
      <c r="L399" s="20" t="s">
        <v>1270</v>
      </c>
      <c r="M399" s="20">
        <v>1</v>
      </c>
    </row>
    <row r="400" spans="1:13">
      <c r="A400" s="20" t="s">
        <v>608</v>
      </c>
      <c r="B400" s="20"/>
      <c r="C400" s="20" t="s">
        <v>629</v>
      </c>
      <c r="D400" s="20" t="s">
        <v>734</v>
      </c>
      <c r="E400" s="20"/>
      <c r="F400" s="20" t="s">
        <v>286</v>
      </c>
      <c r="G400" s="20" t="s">
        <v>286</v>
      </c>
      <c r="H400" s="20">
        <v>25</v>
      </c>
      <c r="I400" s="20" t="s">
        <v>286</v>
      </c>
      <c r="J400" s="20" t="s">
        <v>286</v>
      </c>
      <c r="K400" s="20"/>
      <c r="L400" s="20"/>
      <c r="M400" s="20">
        <v>1</v>
      </c>
    </row>
    <row r="401" spans="1:13">
      <c r="A401" s="20" t="s">
        <v>609</v>
      </c>
      <c r="B401" s="20"/>
      <c r="C401" s="20" t="s">
        <v>629</v>
      </c>
      <c r="D401" s="20" t="s">
        <v>734</v>
      </c>
      <c r="E401" s="20"/>
      <c r="F401" s="20" t="s">
        <v>286</v>
      </c>
      <c r="G401" s="20" t="s">
        <v>286</v>
      </c>
      <c r="H401" s="20">
        <v>30</v>
      </c>
      <c r="I401" s="20" t="s">
        <v>286</v>
      </c>
      <c r="J401" s="20" t="s">
        <v>286</v>
      </c>
      <c r="K401" s="20"/>
      <c r="L401" s="20"/>
      <c r="M401" s="20">
        <v>1</v>
      </c>
    </row>
    <row r="402" spans="1:13">
      <c r="A402" s="20" t="s">
        <v>610</v>
      </c>
      <c r="B402" s="20"/>
      <c r="C402" s="20" t="s">
        <v>629</v>
      </c>
      <c r="D402" s="20" t="s">
        <v>734</v>
      </c>
      <c r="E402" s="20"/>
      <c r="F402" s="20" t="s">
        <v>286</v>
      </c>
      <c r="G402" s="20" t="s">
        <v>286</v>
      </c>
      <c r="H402" s="20">
        <v>40</v>
      </c>
      <c r="I402" s="20" t="s">
        <v>286</v>
      </c>
      <c r="J402" s="20" t="s">
        <v>286</v>
      </c>
      <c r="K402" s="20"/>
      <c r="L402" s="20"/>
      <c r="M402" s="20">
        <v>1</v>
      </c>
    </row>
    <row r="403" spans="1:13">
      <c r="A403" s="20" t="s">
        <v>611</v>
      </c>
      <c r="B403" s="20"/>
      <c r="C403" s="20" t="s">
        <v>629</v>
      </c>
      <c r="D403" s="20" t="s">
        <v>734</v>
      </c>
      <c r="E403" s="20"/>
      <c r="F403" s="20" t="s">
        <v>286</v>
      </c>
      <c r="G403" s="20" t="s">
        <v>286</v>
      </c>
      <c r="H403" s="20">
        <v>55</v>
      </c>
      <c r="I403" s="20" t="s">
        <v>286</v>
      </c>
      <c r="J403" s="20" t="s">
        <v>286</v>
      </c>
      <c r="K403" s="20"/>
      <c r="L403" s="20"/>
      <c r="M403" s="20">
        <v>1</v>
      </c>
    </row>
    <row r="404" spans="1:13">
      <c r="A404" s="20" t="s">
        <v>612</v>
      </c>
      <c r="B404" s="20"/>
      <c r="C404" s="20" t="s">
        <v>629</v>
      </c>
      <c r="D404" s="20" t="s">
        <v>734</v>
      </c>
      <c r="E404" s="20"/>
      <c r="F404" s="20" t="s">
        <v>286</v>
      </c>
      <c r="G404" s="20" t="s">
        <v>286</v>
      </c>
      <c r="H404" s="20">
        <v>60</v>
      </c>
      <c r="I404" s="20" t="s">
        <v>286</v>
      </c>
      <c r="J404" s="20" t="s">
        <v>286</v>
      </c>
      <c r="K404" s="20"/>
      <c r="L404" s="20"/>
      <c r="M404" s="20">
        <v>1</v>
      </c>
    </row>
    <row r="405" spans="1:13">
      <c r="A405" s="20" t="s">
        <v>613</v>
      </c>
      <c r="B405" s="20"/>
      <c r="C405" s="20" t="s">
        <v>629</v>
      </c>
      <c r="D405" s="20" t="s">
        <v>734</v>
      </c>
      <c r="E405" s="20"/>
      <c r="F405" s="20" t="s">
        <v>286</v>
      </c>
      <c r="G405" s="20" t="s">
        <v>286</v>
      </c>
      <c r="H405" s="20">
        <v>70</v>
      </c>
      <c r="I405" s="20" t="s">
        <v>286</v>
      </c>
      <c r="J405" s="20" t="s">
        <v>286</v>
      </c>
      <c r="K405" s="20"/>
      <c r="L405" s="20"/>
      <c r="M405" s="20">
        <v>1</v>
      </c>
    </row>
    <row r="406" spans="1:13">
      <c r="A406" s="20" t="s">
        <v>614</v>
      </c>
      <c r="B406" s="20"/>
      <c r="C406" s="20" t="s">
        <v>629</v>
      </c>
      <c r="D406" s="20" t="s">
        <v>734</v>
      </c>
      <c r="E406" s="20"/>
      <c r="F406" s="20" t="s">
        <v>286</v>
      </c>
      <c r="G406" s="20" t="s">
        <v>286</v>
      </c>
      <c r="H406" s="20">
        <v>75</v>
      </c>
      <c r="I406" s="20" t="s">
        <v>286</v>
      </c>
      <c r="J406" s="20" t="s">
        <v>286</v>
      </c>
      <c r="K406" s="20"/>
      <c r="L406" s="20" t="s">
        <v>1284</v>
      </c>
      <c r="M406" s="20">
        <v>1</v>
      </c>
    </row>
    <row r="407" spans="1:13">
      <c r="A407" s="20" t="s">
        <v>615</v>
      </c>
      <c r="B407" s="20"/>
      <c r="C407" s="20" t="s">
        <v>629</v>
      </c>
      <c r="D407" s="20" t="s">
        <v>734</v>
      </c>
      <c r="E407" s="20"/>
      <c r="F407" s="20" t="s">
        <v>286</v>
      </c>
      <c r="G407" s="20" t="s">
        <v>286</v>
      </c>
      <c r="H407" s="20">
        <v>80</v>
      </c>
      <c r="I407" s="20" t="s">
        <v>286</v>
      </c>
      <c r="J407" s="20" t="s">
        <v>286</v>
      </c>
      <c r="K407" s="20"/>
      <c r="L407" s="20" t="s">
        <v>1274</v>
      </c>
      <c r="M407" s="20">
        <v>1</v>
      </c>
    </row>
    <row r="408" spans="1:13">
      <c r="A408" s="20" t="s">
        <v>616</v>
      </c>
      <c r="B408" s="20"/>
      <c r="C408" s="20" t="s">
        <v>629</v>
      </c>
      <c r="D408" s="20" t="s">
        <v>734</v>
      </c>
      <c r="E408" s="20"/>
      <c r="F408" s="20" t="s">
        <v>286</v>
      </c>
      <c r="G408" s="20" t="s">
        <v>286</v>
      </c>
      <c r="H408" s="20">
        <v>85</v>
      </c>
      <c r="I408" s="20" t="s">
        <v>286</v>
      </c>
      <c r="J408" s="20" t="s">
        <v>286</v>
      </c>
      <c r="K408" s="20" t="s">
        <v>428</v>
      </c>
      <c r="L408" s="20" t="s">
        <v>1285</v>
      </c>
      <c r="M408" s="20">
        <v>1</v>
      </c>
    </row>
    <row r="409" spans="1:13">
      <c r="A409" s="20" t="s">
        <v>617</v>
      </c>
      <c r="B409" s="20"/>
      <c r="C409" s="20" t="s">
        <v>629</v>
      </c>
      <c r="D409" s="20" t="s">
        <v>734</v>
      </c>
      <c r="E409" s="20"/>
      <c r="F409" s="20" t="s">
        <v>286</v>
      </c>
      <c r="G409" s="20" t="s">
        <v>286</v>
      </c>
      <c r="H409" s="20">
        <v>90</v>
      </c>
      <c r="I409" s="20" t="s">
        <v>286</v>
      </c>
      <c r="J409" s="20" t="s">
        <v>286</v>
      </c>
      <c r="K409" s="20"/>
      <c r="L409" s="20"/>
      <c r="M409" s="20">
        <v>1</v>
      </c>
    </row>
    <row r="410" spans="1:13">
      <c r="A410" s="20" t="s">
        <v>618</v>
      </c>
      <c r="B410" s="20"/>
      <c r="C410" s="20" t="s">
        <v>629</v>
      </c>
      <c r="D410" s="20" t="s">
        <v>734</v>
      </c>
      <c r="E410" s="20"/>
      <c r="F410" s="20" t="s">
        <v>286</v>
      </c>
      <c r="G410" s="20" t="s">
        <v>286</v>
      </c>
      <c r="H410" s="20">
        <v>95</v>
      </c>
      <c r="I410" s="20" t="s">
        <v>286</v>
      </c>
      <c r="J410" s="20" t="s">
        <v>286</v>
      </c>
      <c r="K410" s="20" t="s">
        <v>619</v>
      </c>
      <c r="L410" s="20"/>
      <c r="M410" s="20">
        <v>1</v>
      </c>
    </row>
    <row r="411" spans="1:13">
      <c r="A411" s="20" t="s">
        <v>620</v>
      </c>
      <c r="B411" s="20"/>
      <c r="C411" s="20" t="s">
        <v>629</v>
      </c>
      <c r="D411" s="20" t="s">
        <v>734</v>
      </c>
      <c r="E411" s="20"/>
      <c r="F411" s="20" t="s">
        <v>286</v>
      </c>
      <c r="G411" s="20" t="s">
        <v>286</v>
      </c>
      <c r="H411" s="20">
        <v>110</v>
      </c>
      <c r="I411" s="20" t="s">
        <v>286</v>
      </c>
      <c r="J411" s="20" t="s">
        <v>286</v>
      </c>
      <c r="K411" s="20" t="s">
        <v>428</v>
      </c>
      <c r="L411" s="20" t="s">
        <v>1278</v>
      </c>
      <c r="M411" s="20">
        <v>1</v>
      </c>
    </row>
    <row r="412" spans="1:13">
      <c r="A412" s="20" t="s">
        <v>621</v>
      </c>
      <c r="B412" s="20"/>
      <c r="C412" s="20" t="s">
        <v>629</v>
      </c>
      <c r="D412" s="20" t="s">
        <v>734</v>
      </c>
      <c r="E412" s="20"/>
      <c r="F412" s="20" t="s">
        <v>286</v>
      </c>
      <c r="G412" s="20" t="s">
        <v>286</v>
      </c>
      <c r="H412" s="20">
        <v>115</v>
      </c>
      <c r="I412" s="20" t="s">
        <v>286</v>
      </c>
      <c r="J412" s="20" t="s">
        <v>286</v>
      </c>
      <c r="K412" s="20" t="s">
        <v>622</v>
      </c>
      <c r="L412" s="20"/>
      <c r="M412" s="20">
        <v>1</v>
      </c>
    </row>
    <row r="413" spans="1:13">
      <c r="A413" s="20" t="s">
        <v>623</v>
      </c>
      <c r="B413" s="20"/>
      <c r="C413" s="20" t="s">
        <v>629</v>
      </c>
      <c r="D413" s="20" t="s">
        <v>734</v>
      </c>
      <c r="E413" s="20"/>
      <c r="F413" s="20" t="s">
        <v>286</v>
      </c>
      <c r="G413" s="20" t="s">
        <v>286</v>
      </c>
      <c r="H413" s="20">
        <v>180</v>
      </c>
      <c r="I413" s="20" t="s">
        <v>286</v>
      </c>
      <c r="J413" s="20" t="s">
        <v>286</v>
      </c>
      <c r="K413" s="20" t="s">
        <v>439</v>
      </c>
      <c r="L413" s="20"/>
      <c r="M413" s="20">
        <v>1</v>
      </c>
    </row>
    <row r="414" spans="1:13">
      <c r="A414" s="20" t="s">
        <v>624</v>
      </c>
      <c r="B414" s="20"/>
      <c r="C414" s="20" t="s">
        <v>629</v>
      </c>
      <c r="D414" s="20" t="s">
        <v>734</v>
      </c>
      <c r="E414" s="20"/>
      <c r="F414" s="20" t="s">
        <v>286</v>
      </c>
      <c r="G414" s="20" t="s">
        <v>286</v>
      </c>
      <c r="H414" s="20">
        <v>200</v>
      </c>
      <c r="I414" s="20" t="s">
        <v>286</v>
      </c>
      <c r="J414" s="20" t="s">
        <v>286</v>
      </c>
      <c r="K414" s="20"/>
      <c r="L414" s="20"/>
      <c r="M414" s="20">
        <v>1</v>
      </c>
    </row>
    <row r="415" spans="1:13">
      <c r="A415" s="20" t="s">
        <v>625</v>
      </c>
      <c r="B415" s="20"/>
      <c r="C415" s="20" t="s">
        <v>629</v>
      </c>
      <c r="D415" s="20" t="s">
        <v>734</v>
      </c>
      <c r="E415" s="20"/>
      <c r="F415" s="20" t="s">
        <v>286</v>
      </c>
      <c r="G415" s="20" t="s">
        <v>286</v>
      </c>
      <c r="H415" s="20">
        <v>250</v>
      </c>
      <c r="I415" s="20" t="s">
        <v>286</v>
      </c>
      <c r="J415" s="20" t="s">
        <v>286</v>
      </c>
      <c r="K415" s="20" t="s">
        <v>619</v>
      </c>
      <c r="L415" s="20" t="s">
        <v>626</v>
      </c>
      <c r="M415" s="20">
        <v>0</v>
      </c>
    </row>
    <row r="416" spans="1:13">
      <c r="A416" s="20" t="s">
        <v>627</v>
      </c>
      <c r="B416" s="20"/>
      <c r="C416" s="20" t="s">
        <v>629</v>
      </c>
      <c r="D416" s="20" t="s">
        <v>734</v>
      </c>
      <c r="E416" s="20"/>
      <c r="F416" s="20" t="s">
        <v>286</v>
      </c>
      <c r="G416" s="20" t="s">
        <v>286</v>
      </c>
      <c r="H416" s="20">
        <v>300</v>
      </c>
      <c r="I416" s="20" t="s">
        <v>286</v>
      </c>
      <c r="J416" s="20" t="s">
        <v>286</v>
      </c>
      <c r="K416" s="20" t="s">
        <v>628</v>
      </c>
      <c r="L416" s="20" t="s">
        <v>450</v>
      </c>
      <c r="M416" s="20">
        <v>0</v>
      </c>
    </row>
    <row r="417" spans="1:13">
      <c r="A417" s="20" t="s">
        <v>630</v>
      </c>
      <c r="B417" s="20"/>
      <c r="C417" s="20" t="s">
        <v>654</v>
      </c>
      <c r="D417" s="20" t="s">
        <v>733</v>
      </c>
      <c r="E417" s="20"/>
      <c r="F417" s="20" t="s">
        <v>286</v>
      </c>
      <c r="G417" s="20" t="s">
        <v>286</v>
      </c>
      <c r="H417" s="20">
        <v>5</v>
      </c>
      <c r="I417" s="20" t="s">
        <v>286</v>
      </c>
      <c r="J417" s="20" t="s">
        <v>286</v>
      </c>
      <c r="K417" s="20" t="s">
        <v>287</v>
      </c>
      <c r="L417" s="20" t="s">
        <v>605</v>
      </c>
      <c r="M417" s="20">
        <v>0</v>
      </c>
    </row>
    <row r="418" spans="1:13">
      <c r="A418" s="20" t="s">
        <v>631</v>
      </c>
      <c r="B418" s="20"/>
      <c r="C418" s="20" t="s">
        <v>654</v>
      </c>
      <c r="D418" s="20" t="s">
        <v>733</v>
      </c>
      <c r="E418" s="20"/>
      <c r="F418" s="20" t="s">
        <v>286</v>
      </c>
      <c r="G418" s="20" t="s">
        <v>286</v>
      </c>
      <c r="H418" s="20">
        <v>10</v>
      </c>
      <c r="I418" s="20" t="s">
        <v>286</v>
      </c>
      <c r="J418" s="20" t="s">
        <v>286</v>
      </c>
      <c r="K418" s="20"/>
      <c r="L418" s="20"/>
      <c r="M418" s="20">
        <v>1</v>
      </c>
    </row>
    <row r="419" spans="1:13">
      <c r="A419" s="20" t="s">
        <v>632</v>
      </c>
      <c r="B419" s="20"/>
      <c r="C419" s="20" t="s">
        <v>654</v>
      </c>
      <c r="D419" s="20" t="s">
        <v>733</v>
      </c>
      <c r="E419" s="20"/>
      <c r="F419" s="20" t="s">
        <v>286</v>
      </c>
      <c r="G419" s="20" t="s">
        <v>286</v>
      </c>
      <c r="H419" s="20">
        <v>20</v>
      </c>
      <c r="I419" s="20" t="s">
        <v>286</v>
      </c>
      <c r="J419" s="20" t="s">
        <v>286</v>
      </c>
      <c r="K419" s="20"/>
      <c r="L419" s="20" t="s">
        <v>1270</v>
      </c>
      <c r="M419" s="20">
        <v>1</v>
      </c>
    </row>
    <row r="420" spans="1:13">
      <c r="A420" s="20" t="s">
        <v>633</v>
      </c>
      <c r="B420" s="20"/>
      <c r="C420" s="20" t="s">
        <v>654</v>
      </c>
      <c r="D420" s="20" t="s">
        <v>733</v>
      </c>
      <c r="E420" s="20"/>
      <c r="F420" s="20" t="s">
        <v>286</v>
      </c>
      <c r="G420" s="20" t="s">
        <v>286</v>
      </c>
      <c r="H420" s="20">
        <v>35</v>
      </c>
      <c r="I420" s="20" t="s">
        <v>286</v>
      </c>
      <c r="J420" s="20" t="s">
        <v>286</v>
      </c>
      <c r="K420" s="20"/>
      <c r="L420" s="20"/>
      <c r="M420" s="20">
        <v>1</v>
      </c>
    </row>
    <row r="421" spans="1:13">
      <c r="A421" s="20" t="s">
        <v>634</v>
      </c>
      <c r="B421" s="20"/>
      <c r="C421" s="20" t="s">
        <v>654</v>
      </c>
      <c r="D421" s="20" t="s">
        <v>733</v>
      </c>
      <c r="E421" s="20"/>
      <c r="F421" s="20" t="s">
        <v>286</v>
      </c>
      <c r="G421" s="20" t="s">
        <v>286</v>
      </c>
      <c r="H421" s="20">
        <v>45</v>
      </c>
      <c r="I421" s="20" t="s">
        <v>286</v>
      </c>
      <c r="J421" s="20" t="s">
        <v>286</v>
      </c>
      <c r="K421" s="20"/>
      <c r="L421" s="20"/>
      <c r="M421" s="20">
        <v>1</v>
      </c>
    </row>
    <row r="422" spans="1:13">
      <c r="A422" s="20" t="s">
        <v>635</v>
      </c>
      <c r="B422" s="20"/>
      <c r="C422" s="20" t="s">
        <v>654</v>
      </c>
      <c r="D422" s="20" t="s">
        <v>733</v>
      </c>
      <c r="E422" s="20"/>
      <c r="F422" s="20" t="s">
        <v>286</v>
      </c>
      <c r="G422" s="20" t="s">
        <v>286</v>
      </c>
      <c r="H422" s="20">
        <v>50</v>
      </c>
      <c r="I422" s="20" t="s">
        <v>286</v>
      </c>
      <c r="J422" s="20" t="s">
        <v>286</v>
      </c>
      <c r="K422" s="20"/>
      <c r="L422" s="20"/>
      <c r="M422" s="20">
        <v>1</v>
      </c>
    </row>
    <row r="423" spans="1:13">
      <c r="A423" s="20" t="s">
        <v>636</v>
      </c>
      <c r="B423" s="20"/>
      <c r="C423" s="20" t="s">
        <v>654</v>
      </c>
      <c r="D423" s="20" t="s">
        <v>733</v>
      </c>
      <c r="E423" s="20"/>
      <c r="F423" s="20" t="s">
        <v>286</v>
      </c>
      <c r="G423" s="20" t="s">
        <v>286</v>
      </c>
      <c r="H423" s="20">
        <v>70</v>
      </c>
      <c r="I423" s="20" t="s">
        <v>286</v>
      </c>
      <c r="J423" s="20" t="s">
        <v>286</v>
      </c>
      <c r="K423" s="20"/>
      <c r="L423" s="20"/>
      <c r="M423" s="20">
        <v>1</v>
      </c>
    </row>
    <row r="424" spans="1:13">
      <c r="A424" s="20" t="s">
        <v>637</v>
      </c>
      <c r="B424" s="20"/>
      <c r="C424" s="20" t="s">
        <v>654</v>
      </c>
      <c r="D424" s="20" t="s">
        <v>733</v>
      </c>
      <c r="E424" s="20"/>
      <c r="F424" s="20" t="s">
        <v>286</v>
      </c>
      <c r="G424" s="20" t="s">
        <v>286</v>
      </c>
      <c r="H424" s="20">
        <v>80</v>
      </c>
      <c r="I424" s="20" t="s">
        <v>286</v>
      </c>
      <c r="J424" s="20" t="s">
        <v>286</v>
      </c>
      <c r="K424" s="20"/>
      <c r="L424" s="20"/>
      <c r="M424" s="20">
        <v>1</v>
      </c>
    </row>
    <row r="425" spans="1:13">
      <c r="A425" s="20" t="s">
        <v>638</v>
      </c>
      <c r="B425" s="20"/>
      <c r="C425" s="20" t="s">
        <v>654</v>
      </c>
      <c r="D425" s="20" t="s">
        <v>733</v>
      </c>
      <c r="E425" s="20"/>
      <c r="F425" s="20" t="s">
        <v>286</v>
      </c>
      <c r="G425" s="20" t="s">
        <v>286</v>
      </c>
      <c r="H425" s="20">
        <v>85</v>
      </c>
      <c r="I425" s="20" t="s">
        <v>286</v>
      </c>
      <c r="J425" s="20" t="s">
        <v>286</v>
      </c>
      <c r="K425" s="20"/>
      <c r="L425" s="20"/>
      <c r="M425" s="20">
        <v>1</v>
      </c>
    </row>
    <row r="426" spans="1:13">
      <c r="A426" s="20" t="s">
        <v>639</v>
      </c>
      <c r="B426" s="20"/>
      <c r="C426" s="20" t="s">
        <v>654</v>
      </c>
      <c r="D426" s="20" t="s">
        <v>733</v>
      </c>
      <c r="E426" s="20"/>
      <c r="F426" s="20" t="s">
        <v>286</v>
      </c>
      <c r="G426" s="20" t="s">
        <v>286</v>
      </c>
      <c r="H426" s="20">
        <v>95</v>
      </c>
      <c r="I426" s="20" t="s">
        <v>286</v>
      </c>
      <c r="J426" s="20" t="s">
        <v>286</v>
      </c>
      <c r="K426" s="20"/>
      <c r="L426" s="20" t="s">
        <v>1284</v>
      </c>
      <c r="M426" s="20">
        <v>1</v>
      </c>
    </row>
    <row r="427" spans="1:13">
      <c r="A427" s="20" t="s">
        <v>640</v>
      </c>
      <c r="B427" s="20"/>
      <c r="C427" s="20" t="s">
        <v>654</v>
      </c>
      <c r="D427" s="20" t="s">
        <v>733</v>
      </c>
      <c r="E427" s="20"/>
      <c r="F427" s="20" t="s">
        <v>286</v>
      </c>
      <c r="G427" s="20" t="s">
        <v>286</v>
      </c>
      <c r="H427" s="20">
        <v>105</v>
      </c>
      <c r="I427" s="20" t="s">
        <v>286</v>
      </c>
      <c r="J427" s="20" t="s">
        <v>286</v>
      </c>
      <c r="K427" s="20"/>
      <c r="L427" s="20" t="s">
        <v>1274</v>
      </c>
      <c r="M427" s="20">
        <v>1</v>
      </c>
    </row>
    <row r="428" spans="1:13">
      <c r="A428" s="20" t="s">
        <v>641</v>
      </c>
      <c r="B428" s="20"/>
      <c r="C428" s="20" t="s">
        <v>654</v>
      </c>
      <c r="D428" s="20" t="s">
        <v>733</v>
      </c>
      <c r="E428" s="20"/>
      <c r="F428" s="20" t="s">
        <v>286</v>
      </c>
      <c r="G428" s="20" t="s">
        <v>286</v>
      </c>
      <c r="H428" s="20">
        <v>110</v>
      </c>
      <c r="I428" s="20" t="s">
        <v>286</v>
      </c>
      <c r="J428" s="20" t="s">
        <v>286</v>
      </c>
      <c r="K428" s="20" t="s">
        <v>642</v>
      </c>
      <c r="L428" s="20" t="s">
        <v>1278</v>
      </c>
      <c r="M428" s="20">
        <v>1</v>
      </c>
    </row>
    <row r="429" spans="1:13">
      <c r="A429" s="20" t="s">
        <v>643</v>
      </c>
      <c r="B429" s="20"/>
      <c r="C429" s="20" t="s">
        <v>654</v>
      </c>
      <c r="D429" s="20" t="s">
        <v>733</v>
      </c>
      <c r="E429" s="20"/>
      <c r="F429" s="20" t="s">
        <v>286</v>
      </c>
      <c r="G429" s="20" t="s">
        <v>286</v>
      </c>
      <c r="H429" s="20">
        <v>115</v>
      </c>
      <c r="I429" s="20" t="s">
        <v>286</v>
      </c>
      <c r="J429" s="20" t="s">
        <v>286</v>
      </c>
      <c r="K429" s="20" t="s">
        <v>619</v>
      </c>
      <c r="L429" s="20"/>
      <c r="M429" s="20">
        <v>1</v>
      </c>
    </row>
    <row r="430" spans="1:13">
      <c r="A430" s="20" t="s">
        <v>644</v>
      </c>
      <c r="B430" s="20"/>
      <c r="C430" s="20" t="s">
        <v>654</v>
      </c>
      <c r="D430" s="20" t="s">
        <v>733</v>
      </c>
      <c r="E430" s="20"/>
      <c r="F430" s="20" t="s">
        <v>286</v>
      </c>
      <c r="G430" s="20" t="s">
        <v>286</v>
      </c>
      <c r="H430" s="20">
        <v>120</v>
      </c>
      <c r="I430" s="20" t="s">
        <v>286</v>
      </c>
      <c r="J430" s="20" t="s">
        <v>286</v>
      </c>
      <c r="K430" s="20"/>
      <c r="L430" s="20"/>
      <c r="M430" s="20">
        <v>1</v>
      </c>
    </row>
    <row r="431" spans="1:13">
      <c r="A431" s="20" t="s">
        <v>645</v>
      </c>
      <c r="B431" s="20"/>
      <c r="C431" s="20" t="s">
        <v>654</v>
      </c>
      <c r="D431" s="20" t="s">
        <v>733</v>
      </c>
      <c r="E431" s="20"/>
      <c r="F431" s="20" t="s">
        <v>286</v>
      </c>
      <c r="G431" s="20" t="s">
        <v>286</v>
      </c>
      <c r="H431" s="20">
        <v>125</v>
      </c>
      <c r="I431" s="20" t="s">
        <v>286</v>
      </c>
      <c r="J431" s="20" t="s">
        <v>286</v>
      </c>
      <c r="K431" s="20" t="s">
        <v>308</v>
      </c>
      <c r="L431" s="20"/>
      <c r="M431" s="20">
        <v>1</v>
      </c>
    </row>
    <row r="432" spans="1:13">
      <c r="A432" s="20" t="s">
        <v>646</v>
      </c>
      <c r="B432" s="20"/>
      <c r="C432" s="20" t="s">
        <v>654</v>
      </c>
      <c r="D432" s="20" t="s">
        <v>733</v>
      </c>
      <c r="E432" s="20"/>
      <c r="F432" s="20" t="s">
        <v>286</v>
      </c>
      <c r="G432" s="20" t="s">
        <v>286</v>
      </c>
      <c r="H432" s="20">
        <v>130</v>
      </c>
      <c r="I432" s="20" t="s">
        <v>286</v>
      </c>
      <c r="J432" s="20" t="s">
        <v>286</v>
      </c>
      <c r="K432" s="20" t="s">
        <v>647</v>
      </c>
      <c r="L432" s="20"/>
      <c r="M432" s="20">
        <v>1</v>
      </c>
    </row>
    <row r="433" spans="1:13">
      <c r="A433" s="20" t="s">
        <v>648</v>
      </c>
      <c r="B433" s="20"/>
      <c r="C433" s="20" t="s">
        <v>654</v>
      </c>
      <c r="D433" s="20" t="s">
        <v>733</v>
      </c>
      <c r="E433" s="20"/>
      <c r="F433" s="20" t="s">
        <v>286</v>
      </c>
      <c r="G433" s="20" t="s">
        <v>286</v>
      </c>
      <c r="H433" s="20">
        <v>280</v>
      </c>
      <c r="I433" s="20" t="s">
        <v>286</v>
      </c>
      <c r="J433" s="20" t="s">
        <v>286</v>
      </c>
      <c r="K433" s="20"/>
      <c r="L433" s="20"/>
      <c r="M433" s="20">
        <v>1</v>
      </c>
    </row>
    <row r="434" spans="1:13">
      <c r="A434" s="20" t="s">
        <v>649</v>
      </c>
      <c r="B434" s="20"/>
      <c r="C434" s="20" t="s">
        <v>654</v>
      </c>
      <c r="D434" s="20" t="s">
        <v>733</v>
      </c>
      <c r="E434" s="20"/>
      <c r="F434" s="20" t="s">
        <v>286</v>
      </c>
      <c r="G434" s="20" t="s">
        <v>286</v>
      </c>
      <c r="H434" s="20">
        <v>350</v>
      </c>
      <c r="I434" s="20" t="s">
        <v>286</v>
      </c>
      <c r="J434" s="20" t="s">
        <v>286</v>
      </c>
      <c r="K434" s="20" t="s">
        <v>650</v>
      </c>
      <c r="L434" s="20"/>
      <c r="M434" s="20">
        <v>1</v>
      </c>
    </row>
    <row r="435" spans="1:13">
      <c r="A435" s="20" t="s">
        <v>651</v>
      </c>
      <c r="B435" s="20"/>
      <c r="C435" s="20" t="s">
        <v>654</v>
      </c>
      <c r="D435" s="20" t="s">
        <v>733</v>
      </c>
      <c r="E435" s="20"/>
      <c r="F435" s="20" t="s">
        <v>286</v>
      </c>
      <c r="G435" s="20" t="s">
        <v>286</v>
      </c>
      <c r="H435" s="20">
        <v>450</v>
      </c>
      <c r="I435" s="20" t="s">
        <v>286</v>
      </c>
      <c r="J435" s="20" t="s">
        <v>286</v>
      </c>
      <c r="K435" s="20" t="s">
        <v>442</v>
      </c>
      <c r="L435" s="20"/>
      <c r="M435" s="20">
        <v>1</v>
      </c>
    </row>
    <row r="436" spans="1:13">
      <c r="A436" s="20" t="s">
        <v>652</v>
      </c>
      <c r="B436" s="20"/>
      <c r="C436" s="20" t="s">
        <v>654</v>
      </c>
      <c r="D436" s="20" t="s">
        <v>733</v>
      </c>
      <c r="E436" s="20"/>
      <c r="F436" s="20" t="s">
        <v>286</v>
      </c>
      <c r="G436" s="20" t="s">
        <v>286</v>
      </c>
      <c r="H436" s="20">
        <v>500</v>
      </c>
      <c r="I436" s="20" t="s">
        <v>286</v>
      </c>
      <c r="J436" s="20" t="s">
        <v>286</v>
      </c>
      <c r="K436" s="20" t="s">
        <v>653</v>
      </c>
      <c r="L436" s="20" t="s">
        <v>369</v>
      </c>
      <c r="M436" s="20">
        <v>0</v>
      </c>
    </row>
    <row r="437" spans="1:13">
      <c r="A437" s="20" t="s">
        <v>655</v>
      </c>
      <c r="B437" s="20"/>
      <c r="C437" s="20" t="s">
        <v>680</v>
      </c>
      <c r="D437" s="20" t="s">
        <v>735</v>
      </c>
      <c r="E437" s="20"/>
      <c r="F437" s="20" t="s">
        <v>286</v>
      </c>
      <c r="G437" s="20" t="s">
        <v>286</v>
      </c>
      <c r="H437" s="20">
        <v>1</v>
      </c>
      <c r="I437" s="20" t="s">
        <v>286</v>
      </c>
      <c r="J437" s="20" t="s">
        <v>286</v>
      </c>
      <c r="K437" s="20" t="s">
        <v>287</v>
      </c>
      <c r="L437" s="20" t="s">
        <v>605</v>
      </c>
      <c r="M437" s="20">
        <v>0</v>
      </c>
    </row>
    <row r="438" spans="1:13">
      <c r="A438" s="20" t="s">
        <v>656</v>
      </c>
      <c r="B438" s="20"/>
      <c r="C438" s="20" t="s">
        <v>680</v>
      </c>
      <c r="D438" s="20" t="s">
        <v>735</v>
      </c>
      <c r="E438" s="20"/>
      <c r="F438" s="20" t="s">
        <v>286</v>
      </c>
      <c r="G438" s="20" t="s">
        <v>286</v>
      </c>
      <c r="H438" s="20">
        <v>5</v>
      </c>
      <c r="I438" s="20" t="s">
        <v>286</v>
      </c>
      <c r="J438" s="20" t="s">
        <v>286</v>
      </c>
      <c r="K438" s="20"/>
      <c r="L438" s="20"/>
      <c r="M438" s="20">
        <v>1</v>
      </c>
    </row>
    <row r="439" spans="1:13">
      <c r="A439" s="20" t="s">
        <v>657</v>
      </c>
      <c r="B439" s="20"/>
      <c r="C439" s="20" t="s">
        <v>680</v>
      </c>
      <c r="D439" s="20" t="s">
        <v>735</v>
      </c>
      <c r="E439" s="20"/>
      <c r="F439" s="20" t="s">
        <v>286</v>
      </c>
      <c r="G439" s="20" t="s">
        <v>286</v>
      </c>
      <c r="H439" s="20">
        <v>15</v>
      </c>
      <c r="I439" s="20" t="s">
        <v>286</v>
      </c>
      <c r="J439" s="20" t="s">
        <v>286</v>
      </c>
      <c r="K439" s="20"/>
      <c r="L439" s="20"/>
      <c r="M439" s="20">
        <v>1</v>
      </c>
    </row>
    <row r="440" spans="1:13">
      <c r="A440" s="20" t="s">
        <v>658</v>
      </c>
      <c r="B440" s="20"/>
      <c r="C440" s="20" t="s">
        <v>680</v>
      </c>
      <c r="D440" s="20" t="s">
        <v>735</v>
      </c>
      <c r="E440" s="20"/>
      <c r="F440" s="20" t="s">
        <v>286</v>
      </c>
      <c r="G440" s="20" t="s">
        <v>286</v>
      </c>
      <c r="H440" s="20">
        <v>10</v>
      </c>
      <c r="I440" s="20" t="s">
        <v>286</v>
      </c>
      <c r="J440" s="20" t="s">
        <v>286</v>
      </c>
      <c r="K440" s="20"/>
      <c r="L440" s="20"/>
      <c r="M440" s="20">
        <v>1</v>
      </c>
    </row>
    <row r="441" spans="1:13">
      <c r="A441" s="20" t="s">
        <v>659</v>
      </c>
      <c r="B441" s="20"/>
      <c r="C441" s="20" t="s">
        <v>680</v>
      </c>
      <c r="D441" s="20" t="s">
        <v>735</v>
      </c>
      <c r="E441" s="20"/>
      <c r="F441" s="20" t="s">
        <v>286</v>
      </c>
      <c r="G441" s="20" t="s">
        <v>286</v>
      </c>
      <c r="H441" s="20">
        <v>20</v>
      </c>
      <c r="I441" s="20" t="s">
        <v>286</v>
      </c>
      <c r="J441" s="20" t="s">
        <v>286</v>
      </c>
      <c r="K441" s="20"/>
      <c r="L441" s="20"/>
      <c r="M441" s="20">
        <v>1</v>
      </c>
    </row>
    <row r="442" spans="1:13">
      <c r="A442" s="20" t="s">
        <v>660</v>
      </c>
      <c r="B442" s="20"/>
      <c r="C442" s="20" t="s">
        <v>680</v>
      </c>
      <c r="D442" s="20" t="s">
        <v>735</v>
      </c>
      <c r="E442" s="20"/>
      <c r="F442" s="20" t="s">
        <v>286</v>
      </c>
      <c r="G442" s="20" t="s">
        <v>286</v>
      </c>
      <c r="H442" s="20">
        <v>25</v>
      </c>
      <c r="I442" s="20" t="s">
        <v>286</v>
      </c>
      <c r="J442" s="20" t="s">
        <v>286</v>
      </c>
      <c r="K442" s="20"/>
      <c r="L442" s="20"/>
      <c r="M442" s="20">
        <v>1</v>
      </c>
    </row>
    <row r="443" spans="1:13">
      <c r="A443" s="20" t="s">
        <v>661</v>
      </c>
      <c r="B443" s="20"/>
      <c r="C443" s="20" t="s">
        <v>680</v>
      </c>
      <c r="D443" s="20" t="s">
        <v>735</v>
      </c>
      <c r="E443" s="20"/>
      <c r="F443" s="20" t="s">
        <v>286</v>
      </c>
      <c r="G443" s="20" t="s">
        <v>286</v>
      </c>
      <c r="H443" s="20">
        <v>30</v>
      </c>
      <c r="I443" s="20" t="s">
        <v>286</v>
      </c>
      <c r="J443" s="20" t="s">
        <v>286</v>
      </c>
      <c r="K443" s="20" t="s">
        <v>662</v>
      </c>
      <c r="L443" s="20"/>
      <c r="M443" s="20">
        <v>1</v>
      </c>
    </row>
    <row r="444" spans="1:13">
      <c r="A444" s="20" t="s">
        <v>663</v>
      </c>
      <c r="B444" s="20"/>
      <c r="C444" s="20" t="s">
        <v>680</v>
      </c>
      <c r="D444" s="20" t="s">
        <v>735</v>
      </c>
      <c r="E444" s="20"/>
      <c r="F444" s="20" t="s">
        <v>286</v>
      </c>
      <c r="G444" s="20" t="s">
        <v>286</v>
      </c>
      <c r="H444" s="20">
        <v>40</v>
      </c>
      <c r="I444" s="20" t="s">
        <v>286</v>
      </c>
      <c r="J444" s="20" t="s">
        <v>286</v>
      </c>
      <c r="K444" s="20"/>
      <c r="L444" s="20"/>
      <c r="M444" s="20">
        <v>1</v>
      </c>
    </row>
    <row r="445" spans="1:13">
      <c r="A445" s="20" t="s">
        <v>664</v>
      </c>
      <c r="B445" s="20"/>
      <c r="C445" s="20" t="s">
        <v>680</v>
      </c>
      <c r="D445" s="20" t="s">
        <v>735</v>
      </c>
      <c r="E445" s="20"/>
      <c r="F445" s="20" t="s">
        <v>286</v>
      </c>
      <c r="G445" s="20" t="s">
        <v>286</v>
      </c>
      <c r="H445" s="20">
        <v>50</v>
      </c>
      <c r="I445" s="20" t="s">
        <v>286</v>
      </c>
      <c r="J445" s="20" t="s">
        <v>286</v>
      </c>
      <c r="K445" s="20"/>
      <c r="L445" s="20" t="s">
        <v>1286</v>
      </c>
      <c r="M445" s="20">
        <v>1</v>
      </c>
    </row>
    <row r="446" spans="1:13">
      <c r="A446" s="20" t="s">
        <v>665</v>
      </c>
      <c r="B446" s="20"/>
      <c r="C446" s="20" t="s">
        <v>680</v>
      </c>
      <c r="D446" s="20" t="s">
        <v>735</v>
      </c>
      <c r="E446" s="20"/>
      <c r="F446" s="20" t="s">
        <v>286</v>
      </c>
      <c r="G446" s="20" t="s">
        <v>286</v>
      </c>
      <c r="H446" s="20">
        <v>40</v>
      </c>
      <c r="I446" s="20" t="s">
        <v>286</v>
      </c>
      <c r="J446" s="20" t="s">
        <v>286</v>
      </c>
      <c r="K446" s="20" t="s">
        <v>666</v>
      </c>
      <c r="L446" s="20"/>
      <c r="M446" s="20">
        <v>1</v>
      </c>
    </row>
    <row r="447" spans="1:13">
      <c r="A447" s="20" t="s">
        <v>667</v>
      </c>
      <c r="B447" s="20"/>
      <c r="C447" s="20" t="s">
        <v>680</v>
      </c>
      <c r="D447" s="20" t="s">
        <v>735</v>
      </c>
      <c r="E447" s="20"/>
      <c r="F447" s="20" t="s">
        <v>286</v>
      </c>
      <c r="G447" s="20" t="s">
        <v>286</v>
      </c>
      <c r="H447" s="20">
        <v>65</v>
      </c>
      <c r="I447" s="20" t="s">
        <v>286</v>
      </c>
      <c r="J447" s="20" t="s">
        <v>286</v>
      </c>
      <c r="K447" s="20"/>
      <c r="L447" s="20" t="s">
        <v>1274</v>
      </c>
      <c r="M447" s="20">
        <v>1</v>
      </c>
    </row>
    <row r="448" spans="1:13">
      <c r="A448" s="20" t="s">
        <v>668</v>
      </c>
      <c r="B448" s="20"/>
      <c r="C448" s="20" t="s">
        <v>680</v>
      </c>
      <c r="D448" s="20" t="s">
        <v>735</v>
      </c>
      <c r="E448" s="20"/>
      <c r="F448" s="20" t="s">
        <v>286</v>
      </c>
      <c r="G448" s="20" t="s">
        <v>286</v>
      </c>
      <c r="H448" s="20">
        <v>75</v>
      </c>
      <c r="I448" s="20" t="s">
        <v>286</v>
      </c>
      <c r="J448" s="20" t="s">
        <v>286</v>
      </c>
      <c r="K448" s="20"/>
      <c r="L448" s="20" t="s">
        <v>1285</v>
      </c>
      <c r="M448" s="20">
        <v>1</v>
      </c>
    </row>
    <row r="449" spans="1:13">
      <c r="A449" s="20" t="s">
        <v>669</v>
      </c>
      <c r="B449" s="20"/>
      <c r="C449" s="20" t="s">
        <v>680</v>
      </c>
      <c r="D449" s="20" t="s">
        <v>735</v>
      </c>
      <c r="E449" s="20"/>
      <c r="F449" s="20" t="s">
        <v>286</v>
      </c>
      <c r="G449" s="20" t="s">
        <v>286</v>
      </c>
      <c r="H449" s="20">
        <v>85</v>
      </c>
      <c r="I449" s="20" t="s">
        <v>286</v>
      </c>
      <c r="J449" s="20" t="s">
        <v>286</v>
      </c>
      <c r="K449" s="20" t="s">
        <v>522</v>
      </c>
      <c r="L449" s="20"/>
      <c r="M449" s="20">
        <v>1</v>
      </c>
    </row>
    <row r="450" spans="1:13">
      <c r="A450" s="20" t="s">
        <v>670</v>
      </c>
      <c r="B450" s="20"/>
      <c r="C450" s="20" t="s">
        <v>680</v>
      </c>
      <c r="D450" s="20" t="s">
        <v>735</v>
      </c>
      <c r="E450" s="20"/>
      <c r="F450" s="20" t="s">
        <v>286</v>
      </c>
      <c r="G450" s="20" t="s">
        <v>286</v>
      </c>
      <c r="H450" s="20">
        <v>80</v>
      </c>
      <c r="I450" s="20" t="s">
        <v>286</v>
      </c>
      <c r="J450" s="20" t="s">
        <v>286</v>
      </c>
      <c r="K450" s="20"/>
      <c r="L450" s="20" t="s">
        <v>1278</v>
      </c>
      <c r="M450" s="20">
        <v>1</v>
      </c>
    </row>
    <row r="451" spans="1:13">
      <c r="A451" s="20" t="s">
        <v>671</v>
      </c>
      <c r="B451" s="20"/>
      <c r="C451" s="20" t="s">
        <v>680</v>
      </c>
      <c r="D451" s="20" t="s">
        <v>735</v>
      </c>
      <c r="E451" s="20"/>
      <c r="F451" s="20" t="s">
        <v>286</v>
      </c>
      <c r="G451" s="20" t="s">
        <v>286</v>
      </c>
      <c r="H451" s="20">
        <v>90</v>
      </c>
      <c r="I451" s="20" t="s">
        <v>286</v>
      </c>
      <c r="J451" s="20" t="s">
        <v>286</v>
      </c>
      <c r="K451" s="20" t="s">
        <v>1370</v>
      </c>
      <c r="L451" s="20" t="s">
        <v>1314</v>
      </c>
      <c r="M451" s="20">
        <v>0</v>
      </c>
    </row>
    <row r="452" spans="1:13">
      <c r="A452" s="20" t="s">
        <v>673</v>
      </c>
      <c r="B452" s="20"/>
      <c r="C452" s="20" t="s">
        <v>680</v>
      </c>
      <c r="D452" s="20" t="s">
        <v>735</v>
      </c>
      <c r="E452" s="20"/>
      <c r="F452" s="20" t="s">
        <v>286</v>
      </c>
      <c r="G452" s="20" t="s">
        <v>286</v>
      </c>
      <c r="H452" s="20">
        <v>100</v>
      </c>
      <c r="I452" s="20" t="s">
        <v>286</v>
      </c>
      <c r="J452" s="20" t="s">
        <v>286</v>
      </c>
      <c r="K452" s="20"/>
      <c r="L452" s="20"/>
      <c r="M452" s="20">
        <v>1</v>
      </c>
    </row>
    <row r="453" spans="1:13">
      <c r="A453" s="20" t="s">
        <v>674</v>
      </c>
      <c r="B453" s="20"/>
      <c r="C453" s="20" t="s">
        <v>680</v>
      </c>
      <c r="D453" s="20" t="s">
        <v>735</v>
      </c>
      <c r="E453" s="20"/>
      <c r="F453" s="20" t="s">
        <v>286</v>
      </c>
      <c r="G453" s="20" t="s">
        <v>286</v>
      </c>
      <c r="H453" s="20">
        <v>100</v>
      </c>
      <c r="I453" s="20" t="s">
        <v>286</v>
      </c>
      <c r="J453" s="20" t="s">
        <v>286</v>
      </c>
      <c r="K453" s="20" t="s">
        <v>308</v>
      </c>
      <c r="L453" s="20"/>
      <c r="M453" s="20">
        <v>1</v>
      </c>
    </row>
    <row r="454" spans="1:13">
      <c r="A454" s="20" t="s">
        <v>675</v>
      </c>
      <c r="B454" s="20"/>
      <c r="C454" s="20" t="s">
        <v>680</v>
      </c>
      <c r="D454" s="20" t="s">
        <v>735</v>
      </c>
      <c r="E454" s="20"/>
      <c r="F454" s="20" t="s">
        <v>286</v>
      </c>
      <c r="G454" s="20" t="s">
        <v>286</v>
      </c>
      <c r="H454" s="20">
        <v>150</v>
      </c>
      <c r="I454" s="20" t="s">
        <v>286</v>
      </c>
      <c r="J454" s="20" t="s">
        <v>286</v>
      </c>
      <c r="K454" s="20"/>
      <c r="L454" s="20"/>
      <c r="M454" s="20">
        <v>1</v>
      </c>
    </row>
    <row r="455" spans="1:13">
      <c r="A455" s="20" t="s">
        <v>676</v>
      </c>
      <c r="B455" s="20"/>
      <c r="C455" s="20" t="s">
        <v>680</v>
      </c>
      <c r="D455" s="20" t="s">
        <v>735</v>
      </c>
      <c r="E455" s="20"/>
      <c r="F455" s="20" t="s">
        <v>286</v>
      </c>
      <c r="G455" s="20" t="s">
        <v>286</v>
      </c>
      <c r="H455" s="20">
        <v>200</v>
      </c>
      <c r="I455" s="20" t="s">
        <v>286</v>
      </c>
      <c r="J455" s="20" t="s">
        <v>286</v>
      </c>
      <c r="K455" s="20" t="s">
        <v>677</v>
      </c>
      <c r="L455" s="20"/>
      <c r="M455" s="20">
        <v>1</v>
      </c>
    </row>
    <row r="456" spans="1:13">
      <c r="A456" s="20" t="s">
        <v>678</v>
      </c>
      <c r="B456" s="20"/>
      <c r="C456" s="20" t="s">
        <v>680</v>
      </c>
      <c r="D456" s="20" t="s">
        <v>735</v>
      </c>
      <c r="E456" s="20"/>
      <c r="F456" s="20" t="s">
        <v>286</v>
      </c>
      <c r="G456" s="20" t="s">
        <v>286</v>
      </c>
      <c r="H456" s="20">
        <v>220</v>
      </c>
      <c r="I456" s="20" t="s">
        <v>286</v>
      </c>
      <c r="J456" s="20" t="s">
        <v>286</v>
      </c>
      <c r="K456" s="20" t="s">
        <v>679</v>
      </c>
      <c r="L456" s="20" t="s">
        <v>1315</v>
      </c>
      <c r="M456" s="20">
        <v>0</v>
      </c>
    </row>
    <row r="457" spans="1:13">
      <c r="A457" s="20" t="s">
        <v>681</v>
      </c>
      <c r="B457" s="20"/>
      <c r="C457" s="20" t="s">
        <v>706</v>
      </c>
      <c r="D457" s="20" t="s">
        <v>734</v>
      </c>
      <c r="E457" s="20"/>
      <c r="F457" s="20" t="s">
        <v>286</v>
      </c>
      <c r="G457" s="20" t="s">
        <v>286</v>
      </c>
      <c r="H457" s="20">
        <v>0</v>
      </c>
      <c r="I457" s="20" t="s">
        <v>286</v>
      </c>
      <c r="J457" s="20" t="s">
        <v>286</v>
      </c>
      <c r="K457" s="20" t="s">
        <v>287</v>
      </c>
      <c r="L457" s="20"/>
      <c r="M457" s="20">
        <v>1</v>
      </c>
    </row>
    <row r="458" spans="1:13">
      <c r="A458" s="20" t="s">
        <v>682</v>
      </c>
      <c r="B458" s="20"/>
      <c r="C458" s="20" t="s">
        <v>706</v>
      </c>
      <c r="D458" s="20" t="s">
        <v>734</v>
      </c>
      <c r="E458" s="20"/>
      <c r="F458" s="20" t="s">
        <v>286</v>
      </c>
      <c r="G458" s="20" t="s">
        <v>286</v>
      </c>
      <c r="H458" s="20">
        <v>5</v>
      </c>
      <c r="I458" s="20" t="s">
        <v>286</v>
      </c>
      <c r="J458" s="20" t="s">
        <v>286</v>
      </c>
      <c r="K458" s="20"/>
      <c r="L458" s="20"/>
      <c r="M458" s="20">
        <v>1</v>
      </c>
    </row>
    <row r="459" spans="1:13">
      <c r="A459" s="20" t="s">
        <v>683</v>
      </c>
      <c r="B459" s="20"/>
      <c r="C459" s="20" t="s">
        <v>706</v>
      </c>
      <c r="D459" s="20" t="s">
        <v>734</v>
      </c>
      <c r="E459" s="20"/>
      <c r="F459" s="20" t="s">
        <v>286</v>
      </c>
      <c r="G459" s="20" t="s">
        <v>286</v>
      </c>
      <c r="H459" s="20">
        <v>10</v>
      </c>
      <c r="I459" s="20" t="s">
        <v>286</v>
      </c>
      <c r="J459" s="20" t="s">
        <v>286</v>
      </c>
      <c r="K459" s="20"/>
      <c r="L459" s="20"/>
      <c r="M459" s="20">
        <v>1</v>
      </c>
    </row>
    <row r="460" spans="1:13">
      <c r="A460" s="20" t="s">
        <v>684</v>
      </c>
      <c r="B460" s="20"/>
      <c r="C460" s="20" t="s">
        <v>706</v>
      </c>
      <c r="D460" s="20" t="s">
        <v>734</v>
      </c>
      <c r="E460" s="20"/>
      <c r="F460" s="20" t="s">
        <v>286</v>
      </c>
      <c r="G460" s="20" t="s">
        <v>286</v>
      </c>
      <c r="H460" s="20">
        <v>15</v>
      </c>
      <c r="I460" s="20" t="s">
        <v>286</v>
      </c>
      <c r="J460" s="20" t="s">
        <v>286</v>
      </c>
      <c r="K460" s="20"/>
      <c r="L460" s="20"/>
      <c r="M460" s="20">
        <v>1</v>
      </c>
    </row>
    <row r="461" spans="1:13">
      <c r="A461" s="20" t="s">
        <v>685</v>
      </c>
      <c r="B461" s="20"/>
      <c r="C461" s="20" t="s">
        <v>706</v>
      </c>
      <c r="D461" s="20" t="s">
        <v>734</v>
      </c>
      <c r="E461" s="20"/>
      <c r="F461" s="20" t="s">
        <v>286</v>
      </c>
      <c r="G461" s="20" t="s">
        <v>286</v>
      </c>
      <c r="H461" s="20">
        <v>20</v>
      </c>
      <c r="I461" s="20" t="s">
        <v>286</v>
      </c>
      <c r="J461" s="20" t="s">
        <v>286</v>
      </c>
      <c r="K461" s="20"/>
      <c r="L461" s="20"/>
      <c r="M461" s="20">
        <v>1</v>
      </c>
    </row>
    <row r="462" spans="1:13">
      <c r="A462" s="20" t="s">
        <v>686</v>
      </c>
      <c r="B462" s="20"/>
      <c r="C462" s="20" t="s">
        <v>706</v>
      </c>
      <c r="D462" s="20" t="s">
        <v>734</v>
      </c>
      <c r="E462" s="20"/>
      <c r="F462" s="20" t="s">
        <v>286</v>
      </c>
      <c r="G462" s="20" t="s">
        <v>286</v>
      </c>
      <c r="H462" s="20">
        <v>25</v>
      </c>
      <c r="I462" s="20" t="s">
        <v>286</v>
      </c>
      <c r="J462" s="20" t="s">
        <v>286</v>
      </c>
      <c r="K462" s="20"/>
      <c r="L462" s="20"/>
      <c r="M462" s="20">
        <v>1</v>
      </c>
    </row>
    <row r="463" spans="1:13">
      <c r="A463" s="20" t="s">
        <v>687</v>
      </c>
      <c r="B463" s="20"/>
      <c r="C463" s="20" t="s">
        <v>706</v>
      </c>
      <c r="D463" s="20" t="s">
        <v>734</v>
      </c>
      <c r="E463" s="20"/>
      <c r="F463" s="20" t="s">
        <v>286</v>
      </c>
      <c r="G463" s="20" t="s">
        <v>286</v>
      </c>
      <c r="H463" s="20">
        <v>30</v>
      </c>
      <c r="I463" s="20" t="s">
        <v>286</v>
      </c>
      <c r="J463" s="20" t="s">
        <v>286</v>
      </c>
      <c r="K463" s="20"/>
      <c r="L463" s="20"/>
      <c r="M463" s="20">
        <v>1</v>
      </c>
    </row>
    <row r="464" spans="1:13">
      <c r="A464" s="20" t="s">
        <v>688</v>
      </c>
      <c r="B464" s="20"/>
      <c r="C464" s="20" t="s">
        <v>706</v>
      </c>
      <c r="D464" s="20" t="s">
        <v>734</v>
      </c>
      <c r="E464" s="20"/>
      <c r="F464" s="20" t="s">
        <v>286</v>
      </c>
      <c r="G464" s="20" t="s">
        <v>286</v>
      </c>
      <c r="H464" s="20">
        <v>40</v>
      </c>
      <c r="I464" s="20" t="s">
        <v>286</v>
      </c>
      <c r="J464" s="20" t="s">
        <v>286</v>
      </c>
      <c r="K464" s="20" t="s">
        <v>689</v>
      </c>
      <c r="L464" s="20"/>
      <c r="M464" s="20">
        <v>1</v>
      </c>
    </row>
    <row r="465" spans="1:13">
      <c r="A465" s="20" t="s">
        <v>690</v>
      </c>
      <c r="B465" s="20"/>
      <c r="C465" s="20" t="s">
        <v>706</v>
      </c>
      <c r="D465" s="20" t="s">
        <v>734</v>
      </c>
      <c r="E465" s="20"/>
      <c r="F465" s="20" t="s">
        <v>286</v>
      </c>
      <c r="G465" s="20" t="s">
        <v>286</v>
      </c>
      <c r="H465" s="20">
        <v>48</v>
      </c>
      <c r="I465" s="20" t="s">
        <v>286</v>
      </c>
      <c r="J465" s="20" t="s">
        <v>286</v>
      </c>
      <c r="K465" s="20"/>
      <c r="L465" s="20"/>
      <c r="M465" s="20">
        <v>1</v>
      </c>
    </row>
    <row r="466" spans="1:13">
      <c r="A466" s="20" t="s">
        <v>691</v>
      </c>
      <c r="B466" s="20"/>
      <c r="C466" s="20" t="s">
        <v>706</v>
      </c>
      <c r="D466" s="20" t="s">
        <v>734</v>
      </c>
      <c r="E466" s="20"/>
      <c r="F466" s="20" t="s">
        <v>286</v>
      </c>
      <c r="G466" s="20" t="s">
        <v>286</v>
      </c>
      <c r="H466" s="20">
        <v>55</v>
      </c>
      <c r="I466" s="20" t="s">
        <v>286</v>
      </c>
      <c r="J466" s="20" t="s">
        <v>286</v>
      </c>
      <c r="K466" s="20"/>
      <c r="L466" s="20" t="s">
        <v>1284</v>
      </c>
      <c r="M466" s="20">
        <v>1</v>
      </c>
    </row>
    <row r="467" spans="1:13">
      <c r="A467" s="20" t="s">
        <v>692</v>
      </c>
      <c r="B467" s="20"/>
      <c r="C467" s="20" t="s">
        <v>706</v>
      </c>
      <c r="D467" s="20" t="s">
        <v>734</v>
      </c>
      <c r="E467" s="20"/>
      <c r="F467" s="20" t="s">
        <v>286</v>
      </c>
      <c r="G467" s="20" t="s">
        <v>286</v>
      </c>
      <c r="H467" s="20">
        <v>65</v>
      </c>
      <c r="I467" s="20" t="s">
        <v>286</v>
      </c>
      <c r="J467" s="20" t="s">
        <v>286</v>
      </c>
      <c r="K467" s="20"/>
      <c r="L467" s="20" t="s">
        <v>1274</v>
      </c>
      <c r="M467" s="20">
        <v>1</v>
      </c>
    </row>
    <row r="468" spans="1:13">
      <c r="A468" s="20" t="s">
        <v>693</v>
      </c>
      <c r="B468" s="20"/>
      <c r="C468" s="20" t="s">
        <v>706</v>
      </c>
      <c r="D468" s="20" t="s">
        <v>734</v>
      </c>
      <c r="E468" s="20"/>
      <c r="F468" s="20" t="s">
        <v>286</v>
      </c>
      <c r="G468" s="20" t="s">
        <v>286</v>
      </c>
      <c r="H468" s="20">
        <v>70</v>
      </c>
      <c r="I468" s="20" t="s">
        <v>286</v>
      </c>
      <c r="J468" s="20" t="s">
        <v>286</v>
      </c>
      <c r="K468" s="20" t="s">
        <v>428</v>
      </c>
      <c r="L468" s="20" t="s">
        <v>1285</v>
      </c>
      <c r="M468" s="20">
        <v>1</v>
      </c>
    </row>
    <row r="469" spans="1:13">
      <c r="A469" s="20" t="s">
        <v>694</v>
      </c>
      <c r="B469" s="20"/>
      <c r="C469" s="20" t="s">
        <v>706</v>
      </c>
      <c r="D469" s="20" t="s">
        <v>734</v>
      </c>
      <c r="E469" s="20"/>
      <c r="F469" s="20" t="s">
        <v>286</v>
      </c>
      <c r="G469" s="20" t="s">
        <v>286</v>
      </c>
      <c r="H469" s="20">
        <v>80</v>
      </c>
      <c r="I469" s="20" t="s">
        <v>286</v>
      </c>
      <c r="J469" s="20" t="s">
        <v>286</v>
      </c>
      <c r="K469" s="20"/>
      <c r="L469" s="20"/>
      <c r="M469" s="20">
        <v>1</v>
      </c>
    </row>
    <row r="470" spans="1:13">
      <c r="A470" s="20" t="s">
        <v>695</v>
      </c>
      <c r="B470" s="20"/>
      <c r="C470" s="20" t="s">
        <v>706</v>
      </c>
      <c r="D470" s="20" t="s">
        <v>734</v>
      </c>
      <c r="E470" s="20"/>
      <c r="F470" s="20" t="s">
        <v>286</v>
      </c>
      <c r="G470" s="20" t="s">
        <v>286</v>
      </c>
      <c r="H470" s="20">
        <v>75</v>
      </c>
      <c r="I470" s="20" t="s">
        <v>286</v>
      </c>
      <c r="J470" s="20" t="s">
        <v>286</v>
      </c>
      <c r="K470" s="20" t="s">
        <v>619</v>
      </c>
      <c r="L470" s="20"/>
      <c r="M470" s="20">
        <v>1</v>
      </c>
    </row>
    <row r="471" spans="1:13">
      <c r="A471" s="20" t="s">
        <v>696</v>
      </c>
      <c r="B471" s="20"/>
      <c r="C471" s="20" t="s">
        <v>706</v>
      </c>
      <c r="D471" s="20" t="s">
        <v>734</v>
      </c>
      <c r="E471" s="20"/>
      <c r="F471" s="20" t="s">
        <v>286</v>
      </c>
      <c r="G471" s="20" t="s">
        <v>286</v>
      </c>
      <c r="H471" s="20">
        <v>85</v>
      </c>
      <c r="I471" s="20" t="s">
        <v>286</v>
      </c>
      <c r="J471" s="20" t="s">
        <v>286</v>
      </c>
      <c r="K471" s="20" t="s">
        <v>697</v>
      </c>
      <c r="L471" s="20" t="s">
        <v>1278</v>
      </c>
      <c r="M471" s="20">
        <v>1</v>
      </c>
    </row>
    <row r="472" spans="1:13">
      <c r="A472" s="20" t="s">
        <v>698</v>
      </c>
      <c r="B472" s="20"/>
      <c r="C472" s="20" t="s">
        <v>706</v>
      </c>
      <c r="D472" s="20" t="s">
        <v>734</v>
      </c>
      <c r="E472" s="20"/>
      <c r="F472" s="20" t="s">
        <v>286</v>
      </c>
      <c r="G472" s="20" t="s">
        <v>286</v>
      </c>
      <c r="H472" s="20">
        <v>90</v>
      </c>
      <c r="I472" s="20" t="s">
        <v>286</v>
      </c>
      <c r="J472" s="20" t="s">
        <v>286</v>
      </c>
      <c r="K472" s="20"/>
      <c r="L472" s="20"/>
      <c r="M472" s="20">
        <v>1</v>
      </c>
    </row>
    <row r="473" spans="1:13">
      <c r="A473" s="20" t="s">
        <v>699</v>
      </c>
      <c r="B473" s="20"/>
      <c r="C473" s="20" t="s">
        <v>706</v>
      </c>
      <c r="D473" s="20" t="s">
        <v>734</v>
      </c>
      <c r="E473" s="20"/>
      <c r="F473" s="20" t="s">
        <v>286</v>
      </c>
      <c r="G473" s="20" t="s">
        <v>286</v>
      </c>
      <c r="H473" s="20">
        <v>95</v>
      </c>
      <c r="I473" s="20" t="s">
        <v>286</v>
      </c>
      <c r="J473" s="20" t="s">
        <v>286</v>
      </c>
      <c r="K473" s="20"/>
      <c r="L473" s="20"/>
      <c r="M473" s="20">
        <v>1</v>
      </c>
    </row>
    <row r="474" spans="1:13">
      <c r="A474" s="20" t="s">
        <v>1371</v>
      </c>
      <c r="B474" s="20"/>
      <c r="C474" s="20" t="s">
        <v>706</v>
      </c>
      <c r="D474" s="20" t="s">
        <v>734</v>
      </c>
      <c r="E474" s="20"/>
      <c r="F474" s="20" t="s">
        <v>286</v>
      </c>
      <c r="G474" s="20" t="s">
        <v>286</v>
      </c>
      <c r="H474" s="20">
        <v>105</v>
      </c>
      <c r="I474" s="20" t="s">
        <v>286</v>
      </c>
      <c r="J474" s="20" t="s">
        <v>286</v>
      </c>
      <c r="K474" s="20" t="s">
        <v>701</v>
      </c>
      <c r="L474" s="20"/>
      <c r="M474" s="20">
        <v>1</v>
      </c>
    </row>
    <row r="475" spans="1:13">
      <c r="A475" s="20" t="s">
        <v>702</v>
      </c>
      <c r="B475" s="20"/>
      <c r="C475" s="20" t="s">
        <v>706</v>
      </c>
      <c r="D475" s="20" t="s">
        <v>734</v>
      </c>
      <c r="E475" s="20"/>
      <c r="F475" s="20" t="s">
        <v>286</v>
      </c>
      <c r="G475" s="20" t="s">
        <v>286</v>
      </c>
      <c r="H475" s="20">
        <v>120</v>
      </c>
      <c r="I475" s="20" t="s">
        <v>286</v>
      </c>
      <c r="J475" s="20" t="s">
        <v>703</v>
      </c>
      <c r="K475" s="20" t="s">
        <v>619</v>
      </c>
      <c r="L475" s="20" t="s">
        <v>704</v>
      </c>
      <c r="M475" s="20">
        <v>0</v>
      </c>
    </row>
    <row r="476" spans="1:13">
      <c r="A476" s="20" t="s">
        <v>1372</v>
      </c>
      <c r="B476" s="20"/>
      <c r="C476" s="20" t="s">
        <v>706</v>
      </c>
      <c r="D476" s="20" t="s">
        <v>734</v>
      </c>
      <c r="E476" s="20"/>
      <c r="F476" s="20" t="s">
        <v>286</v>
      </c>
      <c r="G476" s="20" t="s">
        <v>286</v>
      </c>
      <c r="H476" s="20">
        <v>130</v>
      </c>
      <c r="I476" s="20" t="s">
        <v>286</v>
      </c>
      <c r="J476" s="20" t="s">
        <v>286</v>
      </c>
      <c r="K476" s="20" t="s">
        <v>705</v>
      </c>
      <c r="L476" s="20" t="s">
        <v>450</v>
      </c>
      <c r="M476" s="20">
        <v>0</v>
      </c>
    </row>
    <row r="477" spans="1:13">
      <c r="A477" s="20" t="s">
        <v>1373</v>
      </c>
      <c r="B477" s="20"/>
      <c r="C477" s="20" t="s">
        <v>732</v>
      </c>
      <c r="D477" s="20" t="s">
        <v>733</v>
      </c>
      <c r="E477" s="20"/>
      <c r="F477" s="20" t="s">
        <v>286</v>
      </c>
      <c r="G477" s="20" t="s">
        <v>286</v>
      </c>
      <c r="H477" s="20">
        <v>2</v>
      </c>
      <c r="I477" s="20" t="s">
        <v>286</v>
      </c>
      <c r="J477" s="20" t="s">
        <v>286</v>
      </c>
      <c r="K477" s="20" t="s">
        <v>287</v>
      </c>
      <c r="L477" s="20"/>
      <c r="M477" s="20">
        <v>1</v>
      </c>
    </row>
    <row r="478" spans="1:13">
      <c r="A478" s="20" t="s">
        <v>708</v>
      </c>
      <c r="B478" s="20"/>
      <c r="C478" s="20" t="s">
        <v>732</v>
      </c>
      <c r="D478" s="20" t="s">
        <v>733</v>
      </c>
      <c r="E478" s="20"/>
      <c r="F478" s="20" t="s">
        <v>286</v>
      </c>
      <c r="G478" s="20" t="s">
        <v>286</v>
      </c>
      <c r="H478" s="20">
        <v>8</v>
      </c>
      <c r="I478" s="20" t="s">
        <v>286</v>
      </c>
      <c r="J478" s="20" t="s">
        <v>286</v>
      </c>
      <c r="K478" s="20"/>
      <c r="L478" s="20"/>
      <c r="M478" s="20">
        <v>1</v>
      </c>
    </row>
    <row r="479" spans="1:13">
      <c r="A479" s="20" t="s">
        <v>709</v>
      </c>
      <c r="B479" s="20"/>
      <c r="C479" s="20" t="s">
        <v>732</v>
      </c>
      <c r="D479" s="20" t="s">
        <v>733</v>
      </c>
      <c r="E479" s="20"/>
      <c r="F479" s="20" t="s">
        <v>286</v>
      </c>
      <c r="G479" s="20" t="s">
        <v>286</v>
      </c>
      <c r="H479" s="20">
        <v>15</v>
      </c>
      <c r="I479" s="20" t="s">
        <v>286</v>
      </c>
      <c r="J479" s="20" t="s">
        <v>286</v>
      </c>
      <c r="K479" s="20"/>
      <c r="L479" s="20"/>
      <c r="M479" s="20">
        <v>1</v>
      </c>
    </row>
    <row r="480" spans="1:13">
      <c r="A480" s="20" t="s">
        <v>710</v>
      </c>
      <c r="B480" s="20"/>
      <c r="C480" s="20" t="s">
        <v>732</v>
      </c>
      <c r="D480" s="20" t="s">
        <v>733</v>
      </c>
      <c r="E480" s="20"/>
      <c r="F480" s="20" t="s">
        <v>286</v>
      </c>
      <c r="G480" s="20" t="s">
        <v>286</v>
      </c>
      <c r="H480" s="20">
        <v>20</v>
      </c>
      <c r="I480" s="20" t="s">
        <v>286</v>
      </c>
      <c r="J480" s="20" t="s">
        <v>286</v>
      </c>
      <c r="K480" s="20"/>
      <c r="L480" s="20"/>
      <c r="M480" s="20">
        <v>1</v>
      </c>
    </row>
    <row r="481" spans="1:13">
      <c r="A481" s="20" t="s">
        <v>711</v>
      </c>
      <c r="B481" s="20"/>
      <c r="C481" s="20" t="s">
        <v>732</v>
      </c>
      <c r="D481" s="20" t="s">
        <v>733</v>
      </c>
      <c r="E481" s="20"/>
      <c r="F481" s="20" t="s">
        <v>286</v>
      </c>
      <c r="G481" s="20" t="s">
        <v>286</v>
      </c>
      <c r="H481" s="20">
        <v>25</v>
      </c>
      <c r="I481" s="20" t="s">
        <v>286</v>
      </c>
      <c r="J481" s="20" t="s">
        <v>286</v>
      </c>
      <c r="K481" s="20"/>
      <c r="L481" s="20"/>
      <c r="M481" s="20">
        <v>1</v>
      </c>
    </row>
    <row r="482" spans="1:13">
      <c r="A482" s="20" t="s">
        <v>712</v>
      </c>
      <c r="B482" s="20"/>
      <c r="C482" s="20" t="s">
        <v>732</v>
      </c>
      <c r="D482" s="20" t="s">
        <v>733</v>
      </c>
      <c r="E482" s="20"/>
      <c r="F482" s="20" t="s">
        <v>286</v>
      </c>
      <c r="G482" s="20" t="s">
        <v>286</v>
      </c>
      <c r="H482" s="20">
        <v>35</v>
      </c>
      <c r="I482" s="20" t="s">
        <v>286</v>
      </c>
      <c r="J482" s="20" t="s">
        <v>286</v>
      </c>
      <c r="K482" s="20"/>
      <c r="L482" s="20"/>
      <c r="M482" s="20">
        <v>1</v>
      </c>
    </row>
    <row r="483" spans="1:13">
      <c r="A483" s="20" t="s">
        <v>713</v>
      </c>
      <c r="B483" s="20"/>
      <c r="C483" s="20" t="s">
        <v>732</v>
      </c>
      <c r="D483" s="20" t="s">
        <v>733</v>
      </c>
      <c r="E483" s="20"/>
      <c r="F483" s="20" t="s">
        <v>286</v>
      </c>
      <c r="G483" s="20" t="s">
        <v>286</v>
      </c>
      <c r="H483" s="20">
        <v>45</v>
      </c>
      <c r="I483" s="20" t="s">
        <v>286</v>
      </c>
      <c r="J483" s="20" t="s">
        <v>286</v>
      </c>
      <c r="K483" s="20"/>
      <c r="L483" s="20"/>
      <c r="M483" s="20">
        <v>1</v>
      </c>
    </row>
    <row r="484" spans="1:13">
      <c r="A484" s="20" t="s">
        <v>714</v>
      </c>
      <c r="B484" s="20"/>
      <c r="C484" s="20" t="s">
        <v>732</v>
      </c>
      <c r="D484" s="20" t="s">
        <v>733</v>
      </c>
      <c r="E484" s="20"/>
      <c r="F484" s="20" t="s">
        <v>286</v>
      </c>
      <c r="G484" s="20" t="s">
        <v>286</v>
      </c>
      <c r="H484" s="20">
        <v>55</v>
      </c>
      <c r="I484" s="20" t="s">
        <v>286</v>
      </c>
      <c r="J484" s="20" t="s">
        <v>286</v>
      </c>
      <c r="K484" s="20" t="s">
        <v>715</v>
      </c>
      <c r="L484" s="20"/>
      <c r="M484" s="20">
        <v>1</v>
      </c>
    </row>
    <row r="485" spans="1:13">
      <c r="A485" s="20" t="s">
        <v>716</v>
      </c>
      <c r="B485" s="20"/>
      <c r="C485" s="20" t="s">
        <v>732</v>
      </c>
      <c r="D485" s="20" t="s">
        <v>733</v>
      </c>
      <c r="E485" s="20"/>
      <c r="F485" s="20" t="s">
        <v>286</v>
      </c>
      <c r="G485" s="20" t="s">
        <v>286</v>
      </c>
      <c r="H485" s="20">
        <v>70</v>
      </c>
      <c r="I485" s="20" t="s">
        <v>286</v>
      </c>
      <c r="J485" s="20" t="s">
        <v>286</v>
      </c>
      <c r="K485" s="20"/>
      <c r="L485" s="20"/>
      <c r="M485" s="20">
        <v>1</v>
      </c>
    </row>
    <row r="486" spans="1:13">
      <c r="A486" s="20" t="s">
        <v>717</v>
      </c>
      <c r="B486" s="20"/>
      <c r="C486" s="20" t="s">
        <v>732</v>
      </c>
      <c r="D486" s="20" t="s">
        <v>733</v>
      </c>
      <c r="E486" s="20"/>
      <c r="F486" s="20" t="s">
        <v>286</v>
      </c>
      <c r="G486" s="20" t="s">
        <v>286</v>
      </c>
      <c r="H486" s="20">
        <v>75</v>
      </c>
      <c r="I486" s="20" t="s">
        <v>286</v>
      </c>
      <c r="J486" s="20" t="s">
        <v>286</v>
      </c>
      <c r="K486" s="20" t="s">
        <v>718</v>
      </c>
      <c r="L486" s="20" t="s">
        <v>1274</v>
      </c>
      <c r="M486" s="20">
        <v>1</v>
      </c>
    </row>
    <row r="487" spans="1:13">
      <c r="A487" s="20" t="s">
        <v>719</v>
      </c>
      <c r="B487" s="20"/>
      <c r="C487" s="20" t="s">
        <v>732</v>
      </c>
      <c r="D487" s="20" t="s">
        <v>733</v>
      </c>
      <c r="E487" s="20"/>
      <c r="F487" s="20" t="s">
        <v>286</v>
      </c>
      <c r="G487" s="20" t="s">
        <v>286</v>
      </c>
      <c r="H487" s="20">
        <v>80</v>
      </c>
      <c r="I487" s="20" t="s">
        <v>286</v>
      </c>
      <c r="J487" s="20" t="s">
        <v>286</v>
      </c>
      <c r="K487" s="20"/>
      <c r="L487" s="20" t="s">
        <v>1274</v>
      </c>
      <c r="M487" s="20">
        <v>1</v>
      </c>
    </row>
    <row r="488" spans="1:13">
      <c r="A488" s="20" t="s">
        <v>720</v>
      </c>
      <c r="B488" s="20"/>
      <c r="C488" s="20" t="s">
        <v>732</v>
      </c>
      <c r="D488" s="20" t="s">
        <v>733</v>
      </c>
      <c r="E488" s="20"/>
      <c r="F488" s="20" t="s">
        <v>286</v>
      </c>
      <c r="G488" s="20" t="s">
        <v>286</v>
      </c>
      <c r="H488" s="20">
        <v>85</v>
      </c>
      <c r="I488" s="20" t="s">
        <v>286</v>
      </c>
      <c r="J488" s="20" t="s">
        <v>286</v>
      </c>
      <c r="K488" s="20" t="s">
        <v>522</v>
      </c>
      <c r="L488" s="20" t="s">
        <v>1278</v>
      </c>
      <c r="M488" s="20">
        <v>1</v>
      </c>
    </row>
    <row r="489" spans="1:13">
      <c r="A489" s="20" t="s">
        <v>721</v>
      </c>
      <c r="B489" s="20"/>
      <c r="C489" s="20" t="s">
        <v>732</v>
      </c>
      <c r="D489" s="20" t="s">
        <v>733</v>
      </c>
      <c r="E489" s="20"/>
      <c r="F489" s="20" t="s">
        <v>286</v>
      </c>
      <c r="G489" s="20" t="s">
        <v>286</v>
      </c>
      <c r="H489" s="20">
        <v>90</v>
      </c>
      <c r="I489" s="20" t="s">
        <v>286</v>
      </c>
      <c r="J489" s="20" t="s">
        <v>286</v>
      </c>
      <c r="K489" s="20"/>
      <c r="L489" s="20"/>
      <c r="M489" s="20">
        <v>1</v>
      </c>
    </row>
    <row r="490" spans="1:13">
      <c r="A490" s="20" t="s">
        <v>722</v>
      </c>
      <c r="B490" s="20"/>
      <c r="C490" s="20" t="s">
        <v>732</v>
      </c>
      <c r="D490" s="20" t="s">
        <v>733</v>
      </c>
      <c r="E490" s="20"/>
      <c r="F490" s="20" t="s">
        <v>286</v>
      </c>
      <c r="G490" s="20" t="s">
        <v>286</v>
      </c>
      <c r="H490" s="20">
        <v>95</v>
      </c>
      <c r="I490" s="20" t="s">
        <v>286</v>
      </c>
      <c r="J490" s="20" t="s">
        <v>286</v>
      </c>
      <c r="K490" s="20"/>
      <c r="L490" s="20"/>
      <c r="M490" s="20">
        <v>1</v>
      </c>
    </row>
    <row r="491" spans="1:13">
      <c r="A491" s="20" t="s">
        <v>723</v>
      </c>
      <c r="B491" s="20"/>
      <c r="C491" s="20" t="s">
        <v>732</v>
      </c>
      <c r="D491" s="20" t="s">
        <v>733</v>
      </c>
      <c r="E491" s="20"/>
      <c r="F491" s="20" t="s">
        <v>286</v>
      </c>
      <c r="G491" s="20" t="s">
        <v>286</v>
      </c>
      <c r="H491" s="20">
        <v>100</v>
      </c>
      <c r="I491" s="20" t="s">
        <v>286</v>
      </c>
      <c r="J491" s="20" t="s">
        <v>286</v>
      </c>
      <c r="K491" s="20" t="s">
        <v>308</v>
      </c>
      <c r="L491" s="20"/>
      <c r="M491" s="20">
        <v>1</v>
      </c>
    </row>
    <row r="492" spans="1:13">
      <c r="A492" s="20" t="s">
        <v>724</v>
      </c>
      <c r="B492" s="20"/>
      <c r="C492" s="20" t="s">
        <v>732</v>
      </c>
      <c r="D492" s="20" t="s">
        <v>733</v>
      </c>
      <c r="E492" s="20"/>
      <c r="F492" s="20" t="s">
        <v>286</v>
      </c>
      <c r="G492" s="20" t="s">
        <v>286</v>
      </c>
      <c r="H492" s="20">
        <v>105</v>
      </c>
      <c r="I492" s="20" t="s">
        <v>286</v>
      </c>
      <c r="J492" s="20" t="s">
        <v>286</v>
      </c>
      <c r="K492" s="20"/>
      <c r="L492" s="20"/>
      <c r="M492" s="20">
        <v>1</v>
      </c>
    </row>
    <row r="493" spans="1:13">
      <c r="A493" s="20" t="s">
        <v>725</v>
      </c>
      <c r="B493" s="20"/>
      <c r="C493" s="20" t="s">
        <v>732</v>
      </c>
      <c r="D493" s="20" t="s">
        <v>733</v>
      </c>
      <c r="E493" s="20"/>
      <c r="F493" s="20" t="s">
        <v>286</v>
      </c>
      <c r="G493" s="20" t="s">
        <v>286</v>
      </c>
      <c r="H493" s="20">
        <v>110</v>
      </c>
      <c r="I493" s="20" t="s">
        <v>286</v>
      </c>
      <c r="J493" s="20" t="s">
        <v>286</v>
      </c>
      <c r="K493" s="20"/>
      <c r="L493" s="20"/>
      <c r="M493" s="20">
        <v>1</v>
      </c>
    </row>
    <row r="494" spans="1:13">
      <c r="A494" s="20" t="s">
        <v>726</v>
      </c>
      <c r="B494" s="20"/>
      <c r="C494" s="20" t="s">
        <v>732</v>
      </c>
      <c r="D494" s="20" t="s">
        <v>733</v>
      </c>
      <c r="E494" s="20"/>
      <c r="F494" s="20" t="s">
        <v>286</v>
      </c>
      <c r="G494" s="20" t="s">
        <v>286</v>
      </c>
      <c r="H494" s="20">
        <v>120</v>
      </c>
      <c r="I494" s="20" t="s">
        <v>286</v>
      </c>
      <c r="J494" s="20" t="s">
        <v>286</v>
      </c>
      <c r="K494" s="20" t="s">
        <v>727</v>
      </c>
      <c r="L494" s="20"/>
      <c r="M494" s="20">
        <v>1</v>
      </c>
    </row>
    <row r="495" spans="1:13">
      <c r="A495" s="20" t="s">
        <v>728</v>
      </c>
      <c r="B495" s="20"/>
      <c r="C495" s="20" t="s">
        <v>732</v>
      </c>
      <c r="D495" s="20" t="s">
        <v>733</v>
      </c>
      <c r="E495" s="20"/>
      <c r="F495" s="20" t="s">
        <v>286</v>
      </c>
      <c r="G495" s="20" t="s">
        <v>286</v>
      </c>
      <c r="H495" s="20">
        <v>150</v>
      </c>
      <c r="I495" s="20" t="s">
        <v>286</v>
      </c>
      <c r="J495" s="20" t="s">
        <v>286</v>
      </c>
      <c r="K495" s="20" t="s">
        <v>642</v>
      </c>
      <c r="L495" s="20" t="s">
        <v>450</v>
      </c>
      <c r="M495" s="20">
        <v>0</v>
      </c>
    </row>
    <row r="496" spans="1:13">
      <c r="A496" s="20" t="s">
        <v>729</v>
      </c>
      <c r="B496" s="20"/>
      <c r="C496" s="20" t="s">
        <v>732</v>
      </c>
      <c r="D496" s="20" t="s">
        <v>733</v>
      </c>
      <c r="E496" s="20"/>
      <c r="F496" s="20" t="s">
        <v>286</v>
      </c>
      <c r="G496" s="20" t="s">
        <v>286</v>
      </c>
      <c r="H496" s="20">
        <v>180</v>
      </c>
      <c r="I496" s="20" t="s">
        <v>286</v>
      </c>
      <c r="J496" s="20" t="s">
        <v>286</v>
      </c>
      <c r="K496" s="20" t="s">
        <v>730</v>
      </c>
      <c r="L496" s="20" t="s">
        <v>731</v>
      </c>
      <c r="M496" s="20">
        <v>0</v>
      </c>
    </row>
    <row r="497" spans="1:13">
      <c r="A497" s="20" t="s">
        <v>736</v>
      </c>
      <c r="B497" s="20"/>
      <c r="C497" s="20" t="s">
        <v>758</v>
      </c>
      <c r="D497" s="20" t="s">
        <v>735</v>
      </c>
      <c r="E497" s="20"/>
      <c r="F497" s="20" t="s">
        <v>286</v>
      </c>
      <c r="G497" s="20" t="s">
        <v>286</v>
      </c>
      <c r="H497" s="20">
        <v>0</v>
      </c>
      <c r="I497" s="20" t="s">
        <v>286</v>
      </c>
      <c r="J497" s="20" t="s">
        <v>286</v>
      </c>
      <c r="K497" s="20" t="s">
        <v>287</v>
      </c>
      <c r="L497" s="20"/>
      <c r="M497" s="20">
        <v>1</v>
      </c>
    </row>
    <row r="498" spans="1:13">
      <c r="A498" s="20" t="s">
        <v>737</v>
      </c>
      <c r="B498" s="20"/>
      <c r="C498" s="20" t="s">
        <v>758</v>
      </c>
      <c r="D498" s="20" t="s">
        <v>735</v>
      </c>
      <c r="E498" s="20"/>
      <c r="F498" s="20" t="s">
        <v>286</v>
      </c>
      <c r="G498" s="20" t="s">
        <v>286</v>
      </c>
      <c r="H498" s="20">
        <v>3</v>
      </c>
      <c r="I498" s="20" t="s">
        <v>286</v>
      </c>
      <c r="J498" s="20" t="s">
        <v>286</v>
      </c>
      <c r="K498" s="20"/>
      <c r="L498" s="20"/>
      <c r="M498" s="20">
        <v>0</v>
      </c>
    </row>
    <row r="499" spans="1:13">
      <c r="A499" s="20" t="s">
        <v>738</v>
      </c>
      <c r="B499" s="20"/>
      <c r="C499" s="20" t="s">
        <v>758</v>
      </c>
      <c r="D499" s="20" t="s">
        <v>735</v>
      </c>
      <c r="E499" s="20"/>
      <c r="F499" s="20" t="s">
        <v>286</v>
      </c>
      <c r="G499" s="20" t="s">
        <v>286</v>
      </c>
      <c r="H499" s="20">
        <v>6</v>
      </c>
      <c r="I499" s="20" t="s">
        <v>286</v>
      </c>
      <c r="J499" s="20" t="s">
        <v>286</v>
      </c>
      <c r="K499" s="20"/>
      <c r="L499" s="20"/>
      <c r="M499" s="20">
        <v>1</v>
      </c>
    </row>
    <row r="500" spans="1:13">
      <c r="A500" s="20" t="s">
        <v>739</v>
      </c>
      <c r="B500" s="20"/>
      <c r="C500" s="20" t="s">
        <v>758</v>
      </c>
      <c r="D500" s="20" t="s">
        <v>735</v>
      </c>
      <c r="E500" s="20"/>
      <c r="F500" s="20" t="s">
        <v>286</v>
      </c>
      <c r="G500" s="20" t="s">
        <v>286</v>
      </c>
      <c r="H500" s="20">
        <v>10</v>
      </c>
      <c r="I500" s="20" t="s">
        <v>286</v>
      </c>
      <c r="J500" s="20" t="s">
        <v>286</v>
      </c>
      <c r="K500" s="20" t="s">
        <v>662</v>
      </c>
      <c r="L500" s="20"/>
      <c r="M500" s="20">
        <v>1</v>
      </c>
    </row>
    <row r="501" spans="1:13">
      <c r="A501" s="20" t="s">
        <v>740</v>
      </c>
      <c r="B501" s="20"/>
      <c r="C501" s="20" t="s">
        <v>758</v>
      </c>
      <c r="D501" s="20" t="s">
        <v>735</v>
      </c>
      <c r="E501" s="20"/>
      <c r="F501" s="20" t="s">
        <v>286</v>
      </c>
      <c r="G501" s="20" t="s">
        <v>286</v>
      </c>
      <c r="H501" s="20">
        <v>15</v>
      </c>
      <c r="I501" s="20" t="s">
        <v>286</v>
      </c>
      <c r="J501" s="20" t="s">
        <v>286</v>
      </c>
      <c r="K501" s="20"/>
      <c r="L501" s="20"/>
      <c r="M501" s="20">
        <v>1</v>
      </c>
    </row>
    <row r="502" spans="1:13">
      <c r="A502" s="20" t="s">
        <v>741</v>
      </c>
      <c r="B502" s="20"/>
      <c r="C502" s="20" t="s">
        <v>758</v>
      </c>
      <c r="D502" s="20" t="s">
        <v>735</v>
      </c>
      <c r="E502" s="20"/>
      <c r="F502" s="20" t="s">
        <v>286</v>
      </c>
      <c r="G502" s="20" t="s">
        <v>286</v>
      </c>
      <c r="H502" s="20">
        <v>20</v>
      </c>
      <c r="I502" s="20" t="s">
        <v>286</v>
      </c>
      <c r="J502" s="20" t="s">
        <v>286</v>
      </c>
      <c r="K502" s="20"/>
      <c r="L502" s="20"/>
      <c r="M502" s="20">
        <v>1</v>
      </c>
    </row>
    <row r="503" spans="1:13">
      <c r="A503" s="20" t="s">
        <v>742</v>
      </c>
      <c r="B503" s="20"/>
      <c r="C503" s="20" t="s">
        <v>758</v>
      </c>
      <c r="D503" s="20" t="s">
        <v>735</v>
      </c>
      <c r="E503" s="20"/>
      <c r="F503" s="20" t="s">
        <v>286</v>
      </c>
      <c r="G503" s="20" t="s">
        <v>286</v>
      </c>
      <c r="H503" s="20">
        <v>30</v>
      </c>
      <c r="I503" s="20" t="s">
        <v>286</v>
      </c>
      <c r="J503" s="20" t="s">
        <v>286</v>
      </c>
      <c r="K503" s="20" t="s">
        <v>308</v>
      </c>
      <c r="L503" s="20"/>
      <c r="M503" s="20">
        <v>1</v>
      </c>
    </row>
    <row r="504" spans="1:13">
      <c r="A504" s="20" t="s">
        <v>743</v>
      </c>
      <c r="B504" s="20"/>
      <c r="C504" s="20" t="s">
        <v>758</v>
      </c>
      <c r="D504" s="20" t="s">
        <v>735</v>
      </c>
      <c r="E504" s="20"/>
      <c r="F504" s="20" t="s">
        <v>286</v>
      </c>
      <c r="G504" s="20" t="s">
        <v>286</v>
      </c>
      <c r="H504" s="20">
        <v>25</v>
      </c>
      <c r="I504" s="20" t="s">
        <v>286</v>
      </c>
      <c r="J504" s="20" t="s">
        <v>286</v>
      </c>
      <c r="K504" s="20" t="s">
        <v>388</v>
      </c>
      <c r="L504" s="20"/>
      <c r="M504" s="20">
        <v>1</v>
      </c>
    </row>
    <row r="505" spans="1:13">
      <c r="A505" s="20" t="s">
        <v>744</v>
      </c>
      <c r="B505" s="20"/>
      <c r="C505" s="20" t="s">
        <v>758</v>
      </c>
      <c r="D505" s="20" t="s">
        <v>735</v>
      </c>
      <c r="E505" s="20"/>
      <c r="F505" s="20" t="s">
        <v>286</v>
      </c>
      <c r="G505" s="20" t="s">
        <v>286</v>
      </c>
      <c r="H505" s="20">
        <v>35</v>
      </c>
      <c r="I505" s="20" t="s">
        <v>286</v>
      </c>
      <c r="J505" s="20" t="s">
        <v>286</v>
      </c>
      <c r="K505" s="20"/>
      <c r="L505" s="20"/>
      <c r="M505" s="20">
        <v>1</v>
      </c>
    </row>
    <row r="506" spans="1:13">
      <c r="A506" s="20" t="s">
        <v>745</v>
      </c>
      <c r="B506" s="20"/>
      <c r="C506" s="20" t="s">
        <v>758</v>
      </c>
      <c r="D506" s="20" t="s">
        <v>735</v>
      </c>
      <c r="E506" s="20"/>
      <c r="F506" s="20" t="s">
        <v>286</v>
      </c>
      <c r="G506" s="20" t="s">
        <v>286</v>
      </c>
      <c r="H506" s="20">
        <v>40</v>
      </c>
      <c r="I506" s="20" t="s">
        <v>286</v>
      </c>
      <c r="J506" s="20" t="s">
        <v>286</v>
      </c>
      <c r="K506" s="20"/>
      <c r="L506" s="20" t="s">
        <v>1284</v>
      </c>
      <c r="M506" s="20">
        <v>1</v>
      </c>
    </row>
    <row r="507" spans="1:13">
      <c r="A507" s="20" t="s">
        <v>746</v>
      </c>
      <c r="B507" s="20"/>
      <c r="C507" s="20" t="s">
        <v>758</v>
      </c>
      <c r="D507" s="20" t="s">
        <v>735</v>
      </c>
      <c r="E507" s="20"/>
      <c r="F507" s="20" t="s">
        <v>286</v>
      </c>
      <c r="G507" s="20" t="s">
        <v>286</v>
      </c>
      <c r="H507" s="20">
        <v>45</v>
      </c>
      <c r="I507" s="20" t="s">
        <v>286</v>
      </c>
      <c r="J507" s="20" t="s">
        <v>286</v>
      </c>
      <c r="K507" s="20"/>
      <c r="L507" s="20" t="s">
        <v>1278</v>
      </c>
      <c r="M507" s="20">
        <v>1</v>
      </c>
    </row>
    <row r="508" spans="1:13">
      <c r="A508" s="20" t="s">
        <v>747</v>
      </c>
      <c r="B508" s="20"/>
      <c r="C508" s="20" t="s">
        <v>758</v>
      </c>
      <c r="D508" s="20" t="s">
        <v>735</v>
      </c>
      <c r="E508" s="20"/>
      <c r="F508" s="20" t="s">
        <v>286</v>
      </c>
      <c r="G508" s="20" t="s">
        <v>286</v>
      </c>
      <c r="H508" s="20">
        <v>50</v>
      </c>
      <c r="I508" s="20" t="s">
        <v>286</v>
      </c>
      <c r="J508" s="20" t="s">
        <v>286</v>
      </c>
      <c r="K508" s="20" t="s">
        <v>490</v>
      </c>
      <c r="L508" s="20" t="s">
        <v>1274</v>
      </c>
      <c r="M508" s="20">
        <v>1</v>
      </c>
    </row>
    <row r="509" spans="1:13">
      <c r="A509" s="20" t="s">
        <v>748</v>
      </c>
      <c r="B509" s="20"/>
      <c r="C509" s="20" t="s">
        <v>758</v>
      </c>
      <c r="D509" s="20" t="s">
        <v>735</v>
      </c>
      <c r="E509" s="20"/>
      <c r="F509" s="20" t="s">
        <v>286</v>
      </c>
      <c r="G509" s="20" t="s">
        <v>286</v>
      </c>
      <c r="H509" s="20">
        <v>55</v>
      </c>
      <c r="I509" s="20" t="s">
        <v>286</v>
      </c>
      <c r="J509" s="20" t="s">
        <v>286</v>
      </c>
      <c r="K509" s="20" t="s">
        <v>417</v>
      </c>
      <c r="L509" s="20"/>
      <c r="M509" s="20">
        <v>1</v>
      </c>
    </row>
    <row r="510" spans="1:13">
      <c r="A510" s="20" t="s">
        <v>749</v>
      </c>
      <c r="B510" s="20"/>
      <c r="C510" s="20" t="s">
        <v>758</v>
      </c>
      <c r="D510" s="20" t="s">
        <v>735</v>
      </c>
      <c r="E510" s="20"/>
      <c r="F510" s="20" t="s">
        <v>286</v>
      </c>
      <c r="G510" s="20" t="s">
        <v>286</v>
      </c>
      <c r="H510" s="20">
        <v>60</v>
      </c>
      <c r="I510" s="20" t="s">
        <v>286</v>
      </c>
      <c r="J510" s="20" t="s">
        <v>286</v>
      </c>
      <c r="K510" s="20" t="s">
        <v>662</v>
      </c>
      <c r="L510" s="20" t="s">
        <v>1285</v>
      </c>
      <c r="M510" s="20">
        <v>1</v>
      </c>
    </row>
    <row r="511" spans="1:13">
      <c r="A511" s="20" t="s">
        <v>750</v>
      </c>
      <c r="B511" s="20"/>
      <c r="C511" s="20" t="s">
        <v>758</v>
      </c>
      <c r="D511" s="20" t="s">
        <v>735</v>
      </c>
      <c r="E511" s="20"/>
      <c r="F511" s="20" t="s">
        <v>286</v>
      </c>
      <c r="G511" s="20" t="s">
        <v>286</v>
      </c>
      <c r="H511" s="20">
        <v>65</v>
      </c>
      <c r="I511" s="20" t="s">
        <v>286</v>
      </c>
      <c r="J511" s="20" t="s">
        <v>286</v>
      </c>
      <c r="K511" s="20" t="s">
        <v>751</v>
      </c>
      <c r="L511" s="20"/>
      <c r="M511" s="20">
        <v>1</v>
      </c>
    </row>
    <row r="512" spans="1:13">
      <c r="A512" s="20" t="s">
        <v>752</v>
      </c>
      <c r="B512" s="20"/>
      <c r="C512" s="20" t="s">
        <v>758</v>
      </c>
      <c r="D512" s="20" t="s">
        <v>735</v>
      </c>
      <c r="E512" s="20"/>
      <c r="F512" s="20" t="s">
        <v>286</v>
      </c>
      <c r="G512" s="20" t="s">
        <v>286</v>
      </c>
      <c r="H512" s="20">
        <v>70</v>
      </c>
      <c r="I512" s="20" t="s">
        <v>286</v>
      </c>
      <c r="J512" s="20" t="s">
        <v>286</v>
      </c>
      <c r="K512" s="20" t="s">
        <v>753</v>
      </c>
      <c r="L512" s="20"/>
      <c r="M512" s="20">
        <v>1</v>
      </c>
    </row>
    <row r="513" spans="1:13">
      <c r="A513" s="20" t="s">
        <v>754</v>
      </c>
      <c r="B513" s="20"/>
      <c r="C513" s="20" t="s">
        <v>758</v>
      </c>
      <c r="D513" s="20" t="s">
        <v>735</v>
      </c>
      <c r="E513" s="20"/>
      <c r="F513" s="20" t="s">
        <v>286</v>
      </c>
      <c r="G513" s="20" t="s">
        <v>286</v>
      </c>
      <c r="H513" s="20">
        <v>80</v>
      </c>
      <c r="I513" s="20" t="s">
        <v>286</v>
      </c>
      <c r="J513" s="20" t="s">
        <v>286</v>
      </c>
      <c r="K513" s="20"/>
      <c r="L513" s="20"/>
      <c r="M513" s="20">
        <v>1</v>
      </c>
    </row>
    <row r="514" spans="1:13">
      <c r="A514" s="20" t="s">
        <v>755</v>
      </c>
      <c r="B514" s="20"/>
      <c r="C514" s="20" t="s">
        <v>758</v>
      </c>
      <c r="D514" s="20" t="s">
        <v>735</v>
      </c>
      <c r="E514" s="20"/>
      <c r="F514" s="20" t="s">
        <v>286</v>
      </c>
      <c r="G514" s="20" t="s">
        <v>286</v>
      </c>
      <c r="H514" s="20">
        <v>90</v>
      </c>
      <c r="I514" s="20" t="s">
        <v>286</v>
      </c>
      <c r="J514" s="20" t="s">
        <v>286</v>
      </c>
      <c r="K514" s="20" t="s">
        <v>466</v>
      </c>
      <c r="L514" s="20"/>
      <c r="M514" s="20">
        <v>1</v>
      </c>
    </row>
    <row r="515" spans="1:13">
      <c r="A515" s="20" t="s">
        <v>756</v>
      </c>
      <c r="B515" s="20"/>
      <c r="C515" s="20" t="s">
        <v>758</v>
      </c>
      <c r="D515" s="20" t="s">
        <v>735</v>
      </c>
      <c r="E515" s="20"/>
      <c r="F515" s="20" t="s">
        <v>286</v>
      </c>
      <c r="G515" s="20" t="s">
        <v>286</v>
      </c>
      <c r="H515" s="20">
        <v>100</v>
      </c>
      <c r="I515" s="20" t="s">
        <v>286</v>
      </c>
      <c r="J515" s="20" t="s">
        <v>286</v>
      </c>
      <c r="K515" s="20" t="s">
        <v>672</v>
      </c>
      <c r="L515" s="20"/>
      <c r="M515" s="20">
        <v>1</v>
      </c>
    </row>
    <row r="516" spans="1:13">
      <c r="A516" s="20" t="s">
        <v>1374</v>
      </c>
      <c r="B516" s="20"/>
      <c r="C516" s="20" t="s">
        <v>758</v>
      </c>
      <c r="D516" s="20" t="s">
        <v>735</v>
      </c>
      <c r="E516" s="20"/>
      <c r="F516" s="20" t="s">
        <v>286</v>
      </c>
      <c r="G516" s="20" t="s">
        <v>286</v>
      </c>
      <c r="H516" s="20">
        <v>110</v>
      </c>
      <c r="I516" s="20" t="s">
        <v>286</v>
      </c>
      <c r="J516" s="20" t="s">
        <v>286</v>
      </c>
      <c r="K516" s="20" t="s">
        <v>1375</v>
      </c>
      <c r="L516" s="20"/>
      <c r="M516" s="20">
        <v>1</v>
      </c>
    </row>
    <row r="517" spans="1:13">
      <c r="A517" s="20" t="s">
        <v>759</v>
      </c>
      <c r="B517" s="20"/>
      <c r="C517" s="20" t="s">
        <v>780</v>
      </c>
      <c r="D517" s="20" t="s">
        <v>734</v>
      </c>
      <c r="E517" s="20"/>
      <c r="F517" s="20" t="s">
        <v>286</v>
      </c>
      <c r="G517" s="20" t="s">
        <v>286</v>
      </c>
      <c r="H517" s="20">
        <v>0</v>
      </c>
      <c r="I517" s="20">
        <v>0</v>
      </c>
      <c r="J517" s="20" t="s">
        <v>286</v>
      </c>
      <c r="K517" s="20" t="s">
        <v>287</v>
      </c>
      <c r="L517" s="20"/>
      <c r="M517" s="20">
        <v>1</v>
      </c>
    </row>
    <row r="518" spans="1:13">
      <c r="A518" s="20" t="s">
        <v>760</v>
      </c>
      <c r="B518" s="20"/>
      <c r="C518" s="20" t="s">
        <v>780</v>
      </c>
      <c r="D518" s="20" t="s">
        <v>734</v>
      </c>
      <c r="E518" s="20"/>
      <c r="F518" s="20" t="s">
        <v>286</v>
      </c>
      <c r="G518" s="20" t="s">
        <v>286</v>
      </c>
      <c r="H518" s="20">
        <v>3</v>
      </c>
      <c r="I518" s="20">
        <v>4</v>
      </c>
      <c r="J518" s="20" t="s">
        <v>286</v>
      </c>
      <c r="K518" s="20"/>
      <c r="L518" s="20"/>
      <c r="M518" s="20">
        <v>1</v>
      </c>
    </row>
    <row r="519" spans="1:13">
      <c r="A519" s="20" t="s">
        <v>761</v>
      </c>
      <c r="B519" s="20"/>
      <c r="C519" s="20" t="s">
        <v>780</v>
      </c>
      <c r="D519" s="20" t="s">
        <v>734</v>
      </c>
      <c r="E519" s="20"/>
      <c r="F519" s="20" t="s">
        <v>286</v>
      </c>
      <c r="G519" s="20" t="s">
        <v>286</v>
      </c>
      <c r="H519" s="20">
        <v>6</v>
      </c>
      <c r="I519" s="20">
        <v>8</v>
      </c>
      <c r="J519" s="20" t="s">
        <v>286</v>
      </c>
      <c r="K519" s="20"/>
      <c r="L519" s="20"/>
      <c r="M519" s="20">
        <v>1</v>
      </c>
    </row>
    <row r="520" spans="1:13">
      <c r="A520" s="20" t="s">
        <v>762</v>
      </c>
      <c r="B520" s="20"/>
      <c r="C520" s="20" t="s">
        <v>780</v>
      </c>
      <c r="D520" s="20" t="s">
        <v>734</v>
      </c>
      <c r="E520" s="20"/>
      <c r="F520" s="20" t="s">
        <v>286</v>
      </c>
      <c r="G520" s="20" t="s">
        <v>286</v>
      </c>
      <c r="H520" s="20">
        <v>10</v>
      </c>
      <c r="I520" s="20">
        <v>10</v>
      </c>
      <c r="J520" s="20" t="s">
        <v>286</v>
      </c>
      <c r="K520" s="20"/>
      <c r="L520" s="20"/>
      <c r="M520" s="20">
        <v>1</v>
      </c>
    </row>
    <row r="521" spans="1:13">
      <c r="A521" s="20" t="s">
        <v>763</v>
      </c>
      <c r="B521" s="20"/>
      <c r="C521" s="20" t="s">
        <v>780</v>
      </c>
      <c r="D521" s="20" t="s">
        <v>734</v>
      </c>
      <c r="E521" s="20"/>
      <c r="F521" s="20" t="s">
        <v>286</v>
      </c>
      <c r="G521" s="20" t="s">
        <v>286</v>
      </c>
      <c r="H521" s="20">
        <v>15</v>
      </c>
      <c r="I521" s="20">
        <v>12</v>
      </c>
      <c r="J521" s="20" t="s">
        <v>286</v>
      </c>
      <c r="K521" s="20"/>
      <c r="L521" s="20"/>
      <c r="M521" s="20">
        <v>1</v>
      </c>
    </row>
    <row r="522" spans="1:13">
      <c r="A522" s="20" t="s">
        <v>764</v>
      </c>
      <c r="B522" s="20"/>
      <c r="C522" s="20" t="s">
        <v>780</v>
      </c>
      <c r="D522" s="20" t="s">
        <v>734</v>
      </c>
      <c r="E522" s="20"/>
      <c r="F522" s="20" t="s">
        <v>286</v>
      </c>
      <c r="G522" s="20" t="s">
        <v>286</v>
      </c>
      <c r="H522" s="20">
        <v>20</v>
      </c>
      <c r="I522" s="20">
        <v>5</v>
      </c>
      <c r="J522" s="20" t="s">
        <v>286</v>
      </c>
      <c r="K522" s="20"/>
      <c r="L522" s="20"/>
      <c r="M522" s="20">
        <v>1</v>
      </c>
    </row>
    <row r="523" spans="1:13">
      <c r="A523" s="20" t="s">
        <v>765</v>
      </c>
      <c r="B523" s="20"/>
      <c r="C523" s="20" t="s">
        <v>780</v>
      </c>
      <c r="D523" s="20" t="s">
        <v>734</v>
      </c>
      <c r="E523" s="20"/>
      <c r="F523" s="20" t="s">
        <v>286</v>
      </c>
      <c r="G523" s="20" t="s">
        <v>286</v>
      </c>
      <c r="H523" s="20">
        <v>25</v>
      </c>
      <c r="I523" s="20">
        <v>30</v>
      </c>
      <c r="J523" s="20" t="s">
        <v>286</v>
      </c>
      <c r="K523" s="20"/>
      <c r="L523" s="20"/>
      <c r="M523" s="20">
        <v>1</v>
      </c>
    </row>
    <row r="524" spans="1:13">
      <c r="A524" s="20" t="s">
        <v>766</v>
      </c>
      <c r="B524" s="20"/>
      <c r="C524" s="20" t="s">
        <v>780</v>
      </c>
      <c r="D524" s="20" t="s">
        <v>734</v>
      </c>
      <c r="E524" s="20"/>
      <c r="F524" s="20" t="s">
        <v>286</v>
      </c>
      <c r="G524" s="20" t="s">
        <v>286</v>
      </c>
      <c r="H524" s="20">
        <v>35</v>
      </c>
      <c r="I524" s="20">
        <v>35</v>
      </c>
      <c r="J524" s="20" t="s">
        <v>286</v>
      </c>
      <c r="K524" s="20" t="s">
        <v>296</v>
      </c>
      <c r="L524" s="20" t="s">
        <v>1278</v>
      </c>
      <c r="M524" s="20">
        <v>1</v>
      </c>
    </row>
    <row r="525" spans="1:13">
      <c r="A525" s="20" t="s">
        <v>767</v>
      </c>
      <c r="B525" s="20"/>
      <c r="C525" s="20" t="s">
        <v>780</v>
      </c>
      <c r="D525" s="20" t="s">
        <v>734</v>
      </c>
      <c r="E525" s="20"/>
      <c r="F525" s="20" t="s">
        <v>286</v>
      </c>
      <c r="G525" s="20" t="s">
        <v>286</v>
      </c>
      <c r="H525" s="20">
        <v>45</v>
      </c>
      <c r="I525" s="20">
        <v>30</v>
      </c>
      <c r="J525" s="20" t="s">
        <v>286</v>
      </c>
      <c r="K525" s="20"/>
      <c r="L525" s="20" t="s">
        <v>1275</v>
      </c>
      <c r="M525" s="20">
        <v>1</v>
      </c>
    </row>
    <row r="526" spans="1:13">
      <c r="A526" s="20" t="s">
        <v>768</v>
      </c>
      <c r="B526" s="20"/>
      <c r="C526" s="20" t="s">
        <v>780</v>
      </c>
      <c r="D526" s="20" t="s">
        <v>734</v>
      </c>
      <c r="E526" s="20"/>
      <c r="F526" s="20" t="s">
        <v>286</v>
      </c>
      <c r="G526" s="20" t="s">
        <v>286</v>
      </c>
      <c r="H526" s="20">
        <v>50</v>
      </c>
      <c r="I526" s="20">
        <v>40</v>
      </c>
      <c r="J526" s="20" t="s">
        <v>286</v>
      </c>
      <c r="K526" s="20"/>
      <c r="L526" s="20" t="s">
        <v>1274</v>
      </c>
      <c r="M526" s="20">
        <v>1</v>
      </c>
    </row>
    <row r="527" spans="1:13">
      <c r="A527" s="20" t="s">
        <v>769</v>
      </c>
      <c r="B527" s="20"/>
      <c r="C527" s="20" t="s">
        <v>780</v>
      </c>
      <c r="D527" s="20" t="s">
        <v>734</v>
      </c>
      <c r="E527" s="20"/>
      <c r="F527" s="20" t="s">
        <v>286</v>
      </c>
      <c r="G527" s="20" t="s">
        <v>286</v>
      </c>
      <c r="H527" s="20">
        <v>55</v>
      </c>
      <c r="I527" s="20">
        <v>55</v>
      </c>
      <c r="J527" s="20" t="s">
        <v>286</v>
      </c>
      <c r="K527" s="20"/>
      <c r="L527" s="20"/>
      <c r="M527" s="20">
        <v>1</v>
      </c>
    </row>
    <row r="528" spans="1:13">
      <c r="A528" s="20" t="s">
        <v>770</v>
      </c>
      <c r="B528" s="20"/>
      <c r="C528" s="20" t="s">
        <v>780</v>
      </c>
      <c r="D528" s="20" t="s">
        <v>734</v>
      </c>
      <c r="E528" s="20"/>
      <c r="F528" s="20" t="s">
        <v>286</v>
      </c>
      <c r="G528" s="20" t="s">
        <v>286</v>
      </c>
      <c r="H528" s="20">
        <v>60</v>
      </c>
      <c r="I528" s="20">
        <v>60</v>
      </c>
      <c r="J528" s="20" t="s">
        <v>286</v>
      </c>
      <c r="K528" s="20"/>
      <c r="L528" s="20" t="s">
        <v>1285</v>
      </c>
      <c r="M528" s="20">
        <v>1</v>
      </c>
    </row>
    <row r="529" spans="1:13">
      <c r="A529" s="20" t="s">
        <v>771</v>
      </c>
      <c r="B529" s="20"/>
      <c r="C529" s="20" t="s">
        <v>780</v>
      </c>
      <c r="D529" s="20" t="s">
        <v>734</v>
      </c>
      <c r="E529" s="20"/>
      <c r="F529" s="20" t="s">
        <v>286</v>
      </c>
      <c r="G529" s="20" t="s">
        <v>286</v>
      </c>
      <c r="H529" s="20">
        <v>75</v>
      </c>
      <c r="I529" s="20">
        <v>50</v>
      </c>
      <c r="J529" s="20" t="s">
        <v>286</v>
      </c>
      <c r="K529" s="20"/>
      <c r="L529" s="20"/>
      <c r="M529" s="20">
        <v>1</v>
      </c>
    </row>
    <row r="530" spans="1:13">
      <c r="A530" s="20" t="s">
        <v>772</v>
      </c>
      <c r="B530" s="20"/>
      <c r="C530" s="20" t="s">
        <v>780</v>
      </c>
      <c r="D530" s="20" t="s">
        <v>734</v>
      </c>
      <c r="E530" s="20"/>
      <c r="F530" s="20" t="s">
        <v>286</v>
      </c>
      <c r="G530" s="20" t="s">
        <v>286</v>
      </c>
      <c r="H530" s="20">
        <v>70</v>
      </c>
      <c r="I530" s="20">
        <v>70</v>
      </c>
      <c r="J530" s="20" t="s">
        <v>286</v>
      </c>
      <c r="K530" s="20"/>
      <c r="L530" s="20"/>
      <c r="M530" s="20">
        <v>1</v>
      </c>
    </row>
    <row r="531" spans="1:13">
      <c r="A531" s="20" t="s">
        <v>773</v>
      </c>
      <c r="B531" s="20"/>
      <c r="C531" s="20" t="s">
        <v>780</v>
      </c>
      <c r="D531" s="20" t="s">
        <v>734</v>
      </c>
      <c r="E531" s="20"/>
      <c r="F531" s="20" t="s">
        <v>286</v>
      </c>
      <c r="G531" s="20" t="s">
        <v>286</v>
      </c>
      <c r="H531" s="20">
        <v>80</v>
      </c>
      <c r="I531" s="20">
        <v>80</v>
      </c>
      <c r="J531" s="20" t="s">
        <v>286</v>
      </c>
      <c r="K531" s="20" t="s">
        <v>619</v>
      </c>
      <c r="L531" s="20"/>
      <c r="M531" s="20">
        <v>1</v>
      </c>
    </row>
    <row r="532" spans="1:13">
      <c r="A532" s="20" t="s">
        <v>774</v>
      </c>
      <c r="B532" s="20"/>
      <c r="C532" s="20" t="s">
        <v>780</v>
      </c>
      <c r="D532" s="20" t="s">
        <v>734</v>
      </c>
      <c r="E532" s="20"/>
      <c r="F532" s="20" t="s">
        <v>286</v>
      </c>
      <c r="G532" s="20" t="s">
        <v>286</v>
      </c>
      <c r="H532" s="20">
        <v>85</v>
      </c>
      <c r="I532" s="20">
        <v>85</v>
      </c>
      <c r="J532" s="20" t="s">
        <v>286</v>
      </c>
      <c r="K532" s="20"/>
      <c r="L532" s="20"/>
      <c r="M532" s="20">
        <v>1</v>
      </c>
    </row>
    <row r="533" spans="1:13">
      <c r="A533" s="20" t="s">
        <v>775</v>
      </c>
      <c r="B533" s="20"/>
      <c r="C533" s="20" t="s">
        <v>780</v>
      </c>
      <c r="D533" s="20" t="s">
        <v>734</v>
      </c>
      <c r="E533" s="20"/>
      <c r="F533" s="20" t="s">
        <v>286</v>
      </c>
      <c r="G533" s="20" t="s">
        <v>286</v>
      </c>
      <c r="H533" s="20">
        <v>90</v>
      </c>
      <c r="I533" s="20">
        <v>80</v>
      </c>
      <c r="J533" s="20" t="s">
        <v>286</v>
      </c>
      <c r="K533" s="20" t="s">
        <v>776</v>
      </c>
      <c r="L533" s="20"/>
      <c r="M533" s="20">
        <v>1</v>
      </c>
    </row>
    <row r="534" spans="1:13">
      <c r="A534" s="20" t="s">
        <v>777</v>
      </c>
      <c r="B534" s="20"/>
      <c r="C534" s="20" t="s">
        <v>780</v>
      </c>
      <c r="D534" s="20" t="s">
        <v>734</v>
      </c>
      <c r="E534" s="20"/>
      <c r="F534" s="20" t="s">
        <v>286</v>
      </c>
      <c r="G534" s="20" t="s">
        <v>286</v>
      </c>
      <c r="H534" s="20">
        <v>95</v>
      </c>
      <c r="I534" s="20">
        <v>90</v>
      </c>
      <c r="J534" s="20" t="s">
        <v>286</v>
      </c>
      <c r="K534" s="20"/>
      <c r="L534" s="20" t="s">
        <v>450</v>
      </c>
      <c r="M534" s="20">
        <v>0</v>
      </c>
    </row>
    <row r="535" spans="1:13">
      <c r="A535" s="20" t="s">
        <v>778</v>
      </c>
      <c r="B535" s="20"/>
      <c r="C535" s="20" t="s">
        <v>780</v>
      </c>
      <c r="D535" s="20" t="s">
        <v>734</v>
      </c>
      <c r="E535" s="20"/>
      <c r="F535" s="20" t="s">
        <v>286</v>
      </c>
      <c r="G535" s="20" t="s">
        <v>286</v>
      </c>
      <c r="H535" s="20">
        <v>110</v>
      </c>
      <c r="I535" s="20">
        <v>90</v>
      </c>
      <c r="J535" s="20" t="s">
        <v>286</v>
      </c>
      <c r="K535" s="20"/>
      <c r="L535" s="20"/>
      <c r="M535" s="20">
        <v>1</v>
      </c>
    </row>
    <row r="536" spans="1:13">
      <c r="A536" s="20" t="s">
        <v>779</v>
      </c>
      <c r="B536" s="20"/>
      <c r="C536" s="20" t="s">
        <v>780</v>
      </c>
      <c r="D536" s="20" t="s">
        <v>734</v>
      </c>
      <c r="E536" s="20"/>
      <c r="F536" s="20" t="s">
        <v>286</v>
      </c>
      <c r="G536" s="20" t="s">
        <v>286</v>
      </c>
      <c r="H536" s="20">
        <v>100</v>
      </c>
      <c r="I536" s="20">
        <v>95</v>
      </c>
      <c r="J536" s="20" t="s">
        <v>286</v>
      </c>
      <c r="K536" s="20" t="s">
        <v>619</v>
      </c>
      <c r="L536" s="20" t="s">
        <v>704</v>
      </c>
      <c r="M536" s="20">
        <v>0</v>
      </c>
    </row>
    <row r="537" spans="1:13">
      <c r="A537" s="20" t="s">
        <v>781</v>
      </c>
      <c r="B537" s="20"/>
      <c r="C537" s="20" t="s">
        <v>801</v>
      </c>
      <c r="D537" s="20" t="s">
        <v>733</v>
      </c>
      <c r="E537" s="20"/>
      <c r="F537" s="20" t="s">
        <v>286</v>
      </c>
      <c r="G537" s="20" t="s">
        <v>286</v>
      </c>
      <c r="H537" s="20">
        <v>1</v>
      </c>
      <c r="I537" s="20">
        <v>0</v>
      </c>
      <c r="J537" s="20" t="s">
        <v>286</v>
      </c>
      <c r="K537" s="20" t="s">
        <v>287</v>
      </c>
      <c r="L537" s="20"/>
      <c r="M537" s="20">
        <v>1</v>
      </c>
    </row>
    <row r="538" spans="1:13">
      <c r="A538" s="20" t="s">
        <v>782</v>
      </c>
      <c r="B538" s="20"/>
      <c r="C538" s="20" t="s">
        <v>801</v>
      </c>
      <c r="D538" s="20" t="s">
        <v>733</v>
      </c>
      <c r="E538" s="20"/>
      <c r="F538" s="20" t="s">
        <v>286</v>
      </c>
      <c r="G538" s="20" t="s">
        <v>286</v>
      </c>
      <c r="H538" s="20">
        <v>4</v>
      </c>
      <c r="I538" s="20">
        <v>2</v>
      </c>
      <c r="J538" s="20" t="s">
        <v>286</v>
      </c>
      <c r="K538" s="20"/>
      <c r="L538" s="20"/>
      <c r="M538" s="20">
        <v>1</v>
      </c>
    </row>
    <row r="539" spans="1:13">
      <c r="A539" s="20" t="s">
        <v>783</v>
      </c>
      <c r="B539" s="20"/>
      <c r="C539" s="20" t="s">
        <v>801</v>
      </c>
      <c r="D539" s="20" t="s">
        <v>733</v>
      </c>
      <c r="E539" s="20"/>
      <c r="F539" s="20" t="s">
        <v>286</v>
      </c>
      <c r="G539" s="20" t="s">
        <v>286</v>
      </c>
      <c r="H539" s="20">
        <v>10</v>
      </c>
      <c r="I539" s="20">
        <v>4</v>
      </c>
      <c r="J539" s="20" t="s">
        <v>286</v>
      </c>
      <c r="K539" s="20"/>
      <c r="L539" s="20"/>
      <c r="M539" s="20">
        <v>1</v>
      </c>
    </row>
    <row r="540" spans="1:13">
      <c r="A540" s="20" t="s">
        <v>784</v>
      </c>
      <c r="B540" s="20"/>
      <c r="C540" s="20" t="s">
        <v>801</v>
      </c>
      <c r="D540" s="20" t="s">
        <v>733</v>
      </c>
      <c r="E540" s="20"/>
      <c r="F540" s="20" t="s">
        <v>286</v>
      </c>
      <c r="G540" s="20" t="s">
        <v>286</v>
      </c>
      <c r="H540" s="20">
        <v>15</v>
      </c>
      <c r="I540" s="20">
        <v>8</v>
      </c>
      <c r="J540" s="20" t="s">
        <v>286</v>
      </c>
      <c r="K540" s="20"/>
      <c r="L540" s="20"/>
      <c r="M540" s="20">
        <v>1</v>
      </c>
    </row>
    <row r="541" spans="1:13">
      <c r="A541" s="20" t="s">
        <v>785</v>
      </c>
      <c r="B541" s="20"/>
      <c r="C541" s="20" t="s">
        <v>801</v>
      </c>
      <c r="D541" s="20" t="s">
        <v>733</v>
      </c>
      <c r="E541" s="20"/>
      <c r="F541" s="20" t="s">
        <v>286</v>
      </c>
      <c r="G541" s="20" t="s">
        <v>286</v>
      </c>
      <c r="H541" s="20">
        <v>20</v>
      </c>
      <c r="I541" s="20">
        <v>10</v>
      </c>
      <c r="J541" s="20" t="s">
        <v>286</v>
      </c>
      <c r="K541" s="20"/>
      <c r="L541" s="20"/>
      <c r="M541" s="20">
        <v>1</v>
      </c>
    </row>
    <row r="542" spans="1:13">
      <c r="A542" s="20" t="s">
        <v>786</v>
      </c>
      <c r="B542" s="20"/>
      <c r="C542" s="20" t="s">
        <v>801</v>
      </c>
      <c r="D542" s="20" t="s">
        <v>733</v>
      </c>
      <c r="E542" s="20"/>
      <c r="F542" s="20" t="s">
        <v>286</v>
      </c>
      <c r="G542" s="20" t="s">
        <v>286</v>
      </c>
      <c r="H542" s="20">
        <v>30</v>
      </c>
      <c r="I542" s="20">
        <v>12</v>
      </c>
      <c r="J542" s="20" t="s">
        <v>286</v>
      </c>
      <c r="K542" s="20"/>
      <c r="L542" s="20"/>
      <c r="M542" s="20">
        <v>1</v>
      </c>
    </row>
    <row r="543" spans="1:13">
      <c r="A543" s="20" t="s">
        <v>787</v>
      </c>
      <c r="B543" s="20"/>
      <c r="C543" s="20" t="s">
        <v>801</v>
      </c>
      <c r="D543" s="20" t="s">
        <v>733</v>
      </c>
      <c r="E543" s="20"/>
      <c r="F543" s="20" t="s">
        <v>286</v>
      </c>
      <c r="G543" s="20" t="s">
        <v>286</v>
      </c>
      <c r="H543" s="20">
        <v>40</v>
      </c>
      <c r="I543" s="20">
        <v>15</v>
      </c>
      <c r="J543" s="20" t="s">
        <v>286</v>
      </c>
      <c r="K543" s="20"/>
      <c r="L543" s="20"/>
      <c r="M543" s="20">
        <v>1</v>
      </c>
    </row>
    <row r="544" spans="1:13">
      <c r="A544" s="20" t="s">
        <v>788</v>
      </c>
      <c r="B544" s="20"/>
      <c r="C544" s="20" t="s">
        <v>801</v>
      </c>
      <c r="D544" s="20" t="s">
        <v>733</v>
      </c>
      <c r="E544" s="20"/>
      <c r="F544" s="20" t="s">
        <v>286</v>
      </c>
      <c r="G544" s="20" t="s">
        <v>286</v>
      </c>
      <c r="H544" s="20">
        <v>50</v>
      </c>
      <c r="I544" s="20">
        <v>0</v>
      </c>
      <c r="J544" s="20" t="s">
        <v>286</v>
      </c>
      <c r="K544" s="20" t="s">
        <v>715</v>
      </c>
      <c r="L544" s="20"/>
      <c r="M544" s="20">
        <v>1</v>
      </c>
    </row>
    <row r="545" spans="1:13">
      <c r="A545" s="20" t="s">
        <v>789</v>
      </c>
      <c r="B545" s="20"/>
      <c r="C545" s="20" t="s">
        <v>801</v>
      </c>
      <c r="D545" s="20" t="s">
        <v>733</v>
      </c>
      <c r="E545" s="20"/>
      <c r="F545" s="20" t="s">
        <v>286</v>
      </c>
      <c r="G545" s="20" t="s">
        <v>286</v>
      </c>
      <c r="H545" s="20">
        <v>55</v>
      </c>
      <c r="I545" s="20">
        <v>25</v>
      </c>
      <c r="J545" s="20" t="s">
        <v>286</v>
      </c>
      <c r="K545" s="20"/>
      <c r="L545" s="20" t="s">
        <v>1275</v>
      </c>
      <c r="M545" s="20">
        <v>1</v>
      </c>
    </row>
    <row r="546" spans="1:13">
      <c r="A546" s="20" t="s">
        <v>790</v>
      </c>
      <c r="B546" s="20"/>
      <c r="C546" s="20" t="s">
        <v>801</v>
      </c>
      <c r="D546" s="20" t="s">
        <v>733</v>
      </c>
      <c r="E546" s="20"/>
      <c r="F546" s="20" t="s">
        <v>286</v>
      </c>
      <c r="G546" s="20" t="s">
        <v>286</v>
      </c>
      <c r="H546" s="20">
        <v>65</v>
      </c>
      <c r="I546" s="20">
        <v>0</v>
      </c>
      <c r="J546" s="20" t="s">
        <v>286</v>
      </c>
      <c r="K546" s="20" t="s">
        <v>715</v>
      </c>
      <c r="L546" s="20" t="s">
        <v>1274</v>
      </c>
      <c r="M546" s="20">
        <v>1</v>
      </c>
    </row>
    <row r="547" spans="1:13">
      <c r="A547" s="20" t="s">
        <v>791</v>
      </c>
      <c r="B547" s="20"/>
      <c r="C547" s="20" t="s">
        <v>801</v>
      </c>
      <c r="D547" s="20" t="s">
        <v>733</v>
      </c>
      <c r="E547" s="20"/>
      <c r="F547" s="20" t="s">
        <v>286</v>
      </c>
      <c r="G547" s="20" t="s">
        <v>286</v>
      </c>
      <c r="H547" s="20">
        <v>70</v>
      </c>
      <c r="I547" s="20">
        <v>30</v>
      </c>
      <c r="J547" s="20" t="s">
        <v>286</v>
      </c>
      <c r="K547" s="20"/>
      <c r="L547" s="20" t="s">
        <v>1274</v>
      </c>
      <c r="M547" s="20">
        <v>1</v>
      </c>
    </row>
    <row r="548" spans="1:13">
      <c r="A548" s="20" t="s">
        <v>792</v>
      </c>
      <c r="B548" s="20"/>
      <c r="C548" s="20" t="s">
        <v>801</v>
      </c>
      <c r="D548" s="20" t="s">
        <v>733</v>
      </c>
      <c r="E548" s="20"/>
      <c r="F548" s="20" t="s">
        <v>286</v>
      </c>
      <c r="G548" s="20" t="s">
        <v>286</v>
      </c>
      <c r="H548" s="20">
        <v>75</v>
      </c>
      <c r="I548" s="20">
        <v>0</v>
      </c>
      <c r="J548" s="20" t="s">
        <v>286</v>
      </c>
      <c r="K548" s="20" t="s">
        <v>715</v>
      </c>
      <c r="L548" s="20" t="s">
        <v>1278</v>
      </c>
      <c r="M548" s="20">
        <v>1</v>
      </c>
    </row>
    <row r="549" spans="1:13">
      <c r="A549" s="20" t="s">
        <v>793</v>
      </c>
      <c r="B549" s="20"/>
      <c r="C549" s="20" t="s">
        <v>801</v>
      </c>
      <c r="D549" s="20" t="s">
        <v>733</v>
      </c>
      <c r="E549" s="20"/>
      <c r="F549" s="20" t="s">
        <v>286</v>
      </c>
      <c r="G549" s="20" t="s">
        <v>286</v>
      </c>
      <c r="H549" s="20">
        <v>80</v>
      </c>
      <c r="I549" s="20">
        <v>30</v>
      </c>
      <c r="J549" s="20" t="s">
        <v>286</v>
      </c>
      <c r="K549" s="20"/>
      <c r="L549" s="20"/>
      <c r="M549" s="20">
        <v>1</v>
      </c>
    </row>
    <row r="550" spans="1:13">
      <c r="A550" s="20" t="s">
        <v>794</v>
      </c>
      <c r="B550" s="20"/>
      <c r="C550" s="20" t="s">
        <v>801</v>
      </c>
      <c r="D550" s="20" t="s">
        <v>733</v>
      </c>
      <c r="E550" s="20"/>
      <c r="F550" s="20" t="s">
        <v>286</v>
      </c>
      <c r="G550" s="20" t="s">
        <v>286</v>
      </c>
      <c r="H550" s="20">
        <v>85</v>
      </c>
      <c r="I550" s="20">
        <v>35</v>
      </c>
      <c r="J550" s="20" t="s">
        <v>286</v>
      </c>
      <c r="K550" s="20"/>
      <c r="L550" s="20"/>
      <c r="M550" s="20">
        <v>1</v>
      </c>
    </row>
    <row r="551" spans="1:13">
      <c r="A551" s="20" t="s">
        <v>795</v>
      </c>
      <c r="B551" s="20"/>
      <c r="C551" s="20" t="s">
        <v>801</v>
      </c>
      <c r="D551" s="20" t="s">
        <v>733</v>
      </c>
      <c r="E551" s="20"/>
      <c r="F551" s="20" t="s">
        <v>286</v>
      </c>
      <c r="G551" s="20" t="s">
        <v>286</v>
      </c>
      <c r="H551" s="20">
        <v>90</v>
      </c>
      <c r="I551" s="20">
        <v>40</v>
      </c>
      <c r="J551" s="20" t="s">
        <v>286</v>
      </c>
      <c r="K551" s="20" t="s">
        <v>308</v>
      </c>
      <c r="L551" s="20"/>
      <c r="M551" s="20">
        <v>1</v>
      </c>
    </row>
    <row r="552" spans="1:13">
      <c r="A552" s="20" t="s">
        <v>796</v>
      </c>
      <c r="B552" s="20"/>
      <c r="C552" s="20" t="s">
        <v>801</v>
      </c>
      <c r="D552" s="20" t="s">
        <v>733</v>
      </c>
      <c r="E552" s="20"/>
      <c r="F552" s="20" t="s">
        <v>286</v>
      </c>
      <c r="G552" s="20" t="s">
        <v>286</v>
      </c>
      <c r="H552" s="20">
        <v>100</v>
      </c>
      <c r="I552" s="20">
        <v>45</v>
      </c>
      <c r="J552" s="20" t="s">
        <v>286</v>
      </c>
      <c r="K552" s="20"/>
      <c r="L552" s="20"/>
      <c r="M552" s="20">
        <v>1</v>
      </c>
    </row>
    <row r="553" spans="1:13">
      <c r="A553" s="20" t="s">
        <v>797</v>
      </c>
      <c r="B553" s="20"/>
      <c r="C553" s="20" t="s">
        <v>801</v>
      </c>
      <c r="D553" s="20" t="s">
        <v>733</v>
      </c>
      <c r="E553" s="20"/>
      <c r="F553" s="20" t="s">
        <v>286</v>
      </c>
      <c r="G553" s="20" t="s">
        <v>286</v>
      </c>
      <c r="H553" s="20">
        <v>105</v>
      </c>
      <c r="I553" s="20">
        <v>50</v>
      </c>
      <c r="J553" s="20" t="s">
        <v>286</v>
      </c>
      <c r="K553" s="20"/>
      <c r="L553" s="20"/>
      <c r="M553" s="20">
        <v>1</v>
      </c>
    </row>
    <row r="554" spans="1:13">
      <c r="A554" s="20" t="s">
        <v>798</v>
      </c>
      <c r="B554" s="20"/>
      <c r="C554" s="20" t="s">
        <v>801</v>
      </c>
      <c r="D554" s="20" t="s">
        <v>733</v>
      </c>
      <c r="E554" s="20"/>
      <c r="F554" s="20" t="s">
        <v>286</v>
      </c>
      <c r="G554" s="20" t="s">
        <v>286</v>
      </c>
      <c r="H554" s="20">
        <v>110</v>
      </c>
      <c r="I554" s="20">
        <v>45</v>
      </c>
      <c r="J554" s="20" t="s">
        <v>286</v>
      </c>
      <c r="K554" s="20" t="s">
        <v>442</v>
      </c>
      <c r="L554" s="20"/>
      <c r="M554" s="20">
        <v>1</v>
      </c>
    </row>
    <row r="555" spans="1:13">
      <c r="A555" s="20" t="s">
        <v>1376</v>
      </c>
      <c r="B555" s="20"/>
      <c r="C555" s="20" t="s">
        <v>801</v>
      </c>
      <c r="D555" s="20" t="s">
        <v>733</v>
      </c>
      <c r="E555" s="20"/>
      <c r="F555" s="20" t="s">
        <v>286</v>
      </c>
      <c r="G555" s="20" t="s">
        <v>286</v>
      </c>
      <c r="H555" s="20">
        <v>150</v>
      </c>
      <c r="I555" s="20">
        <v>50</v>
      </c>
      <c r="J555" s="20" t="s">
        <v>286</v>
      </c>
      <c r="K555" s="20" t="s">
        <v>799</v>
      </c>
      <c r="L555" s="20" t="s">
        <v>450</v>
      </c>
      <c r="M555" s="20">
        <v>0</v>
      </c>
    </row>
    <row r="556" spans="1:13">
      <c r="A556" s="20" t="s">
        <v>1377</v>
      </c>
      <c r="B556" s="20"/>
      <c r="C556" s="20" t="s">
        <v>801</v>
      </c>
      <c r="D556" s="20" t="s">
        <v>733</v>
      </c>
      <c r="E556" s="20"/>
      <c r="F556" s="20" t="s">
        <v>286</v>
      </c>
      <c r="G556" s="20" t="s">
        <v>286</v>
      </c>
      <c r="H556" s="20">
        <v>130</v>
      </c>
      <c r="I556" s="20">
        <v>45</v>
      </c>
      <c r="J556" s="20" t="s">
        <v>286</v>
      </c>
      <c r="K556" s="20" t="s">
        <v>417</v>
      </c>
      <c r="L556" s="20"/>
      <c r="M556" s="20">
        <v>1</v>
      </c>
    </row>
    <row r="557" spans="1:13">
      <c r="A557" s="20" t="s">
        <v>802</v>
      </c>
      <c r="B557" s="20"/>
      <c r="C557" s="20" t="s">
        <v>825</v>
      </c>
      <c r="D557" s="20" t="s">
        <v>735</v>
      </c>
      <c r="E557" s="20"/>
      <c r="F557" s="20" t="s">
        <v>286</v>
      </c>
      <c r="G557" s="20" t="s">
        <v>286</v>
      </c>
      <c r="H557" s="20">
        <v>0</v>
      </c>
      <c r="I557" s="20">
        <v>0</v>
      </c>
      <c r="J557" s="20" t="s">
        <v>286</v>
      </c>
      <c r="K557" s="20" t="s">
        <v>287</v>
      </c>
      <c r="L557" s="20"/>
      <c r="M557" s="20">
        <v>1</v>
      </c>
    </row>
    <row r="558" spans="1:13">
      <c r="A558" s="20" t="s">
        <v>803</v>
      </c>
      <c r="B558" s="20"/>
      <c r="C558" s="20" t="s">
        <v>825</v>
      </c>
      <c r="D558" s="20" t="s">
        <v>735</v>
      </c>
      <c r="E558" s="20"/>
      <c r="F558" s="20" t="s">
        <v>286</v>
      </c>
      <c r="G558" s="20" t="s">
        <v>286</v>
      </c>
      <c r="H558" s="20">
        <v>2</v>
      </c>
      <c r="I558" s="20">
        <v>3</v>
      </c>
      <c r="J558" s="20" t="s">
        <v>286</v>
      </c>
      <c r="K558" s="20"/>
      <c r="L558" s="20"/>
      <c r="M558" s="20">
        <v>1</v>
      </c>
    </row>
    <row r="559" spans="1:13">
      <c r="A559" s="20" t="s">
        <v>804</v>
      </c>
      <c r="B559" s="20"/>
      <c r="C559" s="20" t="s">
        <v>825</v>
      </c>
      <c r="D559" s="20" t="s">
        <v>735</v>
      </c>
      <c r="E559" s="20"/>
      <c r="F559" s="20" t="s">
        <v>286</v>
      </c>
      <c r="G559" s="20" t="s">
        <v>286</v>
      </c>
      <c r="H559" s="20">
        <v>5</v>
      </c>
      <c r="I559" s="20">
        <v>6</v>
      </c>
      <c r="J559" s="20" t="s">
        <v>286</v>
      </c>
      <c r="K559" s="20"/>
      <c r="L559" s="20"/>
      <c r="M559" s="20">
        <v>1</v>
      </c>
    </row>
    <row r="560" spans="1:13">
      <c r="A560" s="20" t="s">
        <v>805</v>
      </c>
      <c r="B560" s="20"/>
      <c r="C560" s="20" t="s">
        <v>825</v>
      </c>
      <c r="D560" s="20" t="s">
        <v>735</v>
      </c>
      <c r="E560" s="20"/>
      <c r="F560" s="20" t="s">
        <v>286</v>
      </c>
      <c r="G560" s="20" t="s">
        <v>286</v>
      </c>
      <c r="H560" s="20">
        <v>8</v>
      </c>
      <c r="I560" s="20">
        <v>10</v>
      </c>
      <c r="J560" s="20" t="s">
        <v>286</v>
      </c>
      <c r="K560" s="20"/>
      <c r="L560" s="20"/>
      <c r="M560" s="20">
        <v>1</v>
      </c>
    </row>
    <row r="561" spans="1:13">
      <c r="A561" s="20" t="s">
        <v>806</v>
      </c>
      <c r="B561" s="20"/>
      <c r="C561" s="20" t="s">
        <v>825</v>
      </c>
      <c r="D561" s="20" t="s">
        <v>735</v>
      </c>
      <c r="E561" s="20"/>
      <c r="F561" s="20" t="s">
        <v>286</v>
      </c>
      <c r="G561" s="20" t="s">
        <v>286</v>
      </c>
      <c r="H561" s="20">
        <v>10</v>
      </c>
      <c r="I561" s="20">
        <v>12</v>
      </c>
      <c r="J561" s="20" t="s">
        <v>286</v>
      </c>
      <c r="K561" s="20"/>
      <c r="L561" s="20"/>
      <c r="M561" s="20">
        <v>1</v>
      </c>
    </row>
    <row r="562" spans="1:13">
      <c r="A562" s="20" t="s">
        <v>807</v>
      </c>
      <c r="B562" s="20"/>
      <c r="C562" s="20" t="s">
        <v>825</v>
      </c>
      <c r="D562" s="20" t="s">
        <v>735</v>
      </c>
      <c r="E562" s="20"/>
      <c r="F562" s="20" t="s">
        <v>286</v>
      </c>
      <c r="G562" s="20" t="s">
        <v>286</v>
      </c>
      <c r="H562" s="20">
        <v>18</v>
      </c>
      <c r="I562" s="20">
        <v>15</v>
      </c>
      <c r="J562" s="20" t="s">
        <v>286</v>
      </c>
      <c r="K562" s="20"/>
      <c r="L562" s="20"/>
      <c r="M562" s="20">
        <v>1</v>
      </c>
    </row>
    <row r="563" spans="1:13">
      <c r="A563" s="20" t="s">
        <v>808</v>
      </c>
      <c r="B563" s="20"/>
      <c r="C563" s="20" t="s">
        <v>825</v>
      </c>
      <c r="D563" s="20" t="s">
        <v>735</v>
      </c>
      <c r="E563" s="20"/>
      <c r="F563" s="20" t="s">
        <v>286</v>
      </c>
      <c r="G563" s="20" t="s">
        <v>286</v>
      </c>
      <c r="H563" s="20">
        <v>22</v>
      </c>
      <c r="I563" s="20">
        <v>20</v>
      </c>
      <c r="J563" s="20" t="s">
        <v>286</v>
      </c>
      <c r="K563" s="20"/>
      <c r="L563" s="20"/>
      <c r="M563" s="20">
        <v>1</v>
      </c>
    </row>
    <row r="564" spans="1:13">
      <c r="A564" s="20" t="s">
        <v>809</v>
      </c>
      <c r="B564" s="20"/>
      <c r="C564" s="20" t="s">
        <v>825</v>
      </c>
      <c r="D564" s="20" t="s">
        <v>735</v>
      </c>
      <c r="E564" s="20"/>
      <c r="F564" s="20" t="s">
        <v>286</v>
      </c>
      <c r="G564" s="20" t="s">
        <v>286</v>
      </c>
      <c r="H564" s="20">
        <v>26</v>
      </c>
      <c r="I564" s="20">
        <v>15</v>
      </c>
      <c r="J564" s="20" t="s">
        <v>286</v>
      </c>
      <c r="K564" s="20"/>
      <c r="L564" s="20"/>
      <c r="M564" s="20">
        <v>1</v>
      </c>
    </row>
    <row r="565" spans="1:13">
      <c r="A565" s="20" t="s">
        <v>810</v>
      </c>
      <c r="B565" s="20"/>
      <c r="C565" s="20" t="s">
        <v>825</v>
      </c>
      <c r="D565" s="20" t="s">
        <v>735</v>
      </c>
      <c r="E565" s="20"/>
      <c r="F565" s="20" t="s">
        <v>286</v>
      </c>
      <c r="G565" s="20" t="s">
        <v>286</v>
      </c>
      <c r="H565" s="20">
        <v>35</v>
      </c>
      <c r="I565" s="20">
        <v>25</v>
      </c>
      <c r="J565" s="20" t="s">
        <v>286</v>
      </c>
      <c r="K565" s="20"/>
      <c r="L565" s="20" t="s">
        <v>1275</v>
      </c>
      <c r="M565" s="20">
        <v>1</v>
      </c>
    </row>
    <row r="566" spans="1:13">
      <c r="A566" s="20" t="s">
        <v>811</v>
      </c>
      <c r="B566" s="20"/>
      <c r="C566" s="20" t="s">
        <v>825</v>
      </c>
      <c r="D566" s="20" t="s">
        <v>735</v>
      </c>
      <c r="E566" s="20"/>
      <c r="F566" s="20" t="s">
        <v>286</v>
      </c>
      <c r="G566" s="20" t="s">
        <v>286</v>
      </c>
      <c r="H566" s="20">
        <v>42</v>
      </c>
      <c r="I566" s="20">
        <v>10</v>
      </c>
      <c r="J566" s="20" t="s">
        <v>286</v>
      </c>
      <c r="K566" s="20"/>
      <c r="L566" s="20"/>
      <c r="M566" s="20">
        <v>1</v>
      </c>
    </row>
    <row r="567" spans="1:13">
      <c r="A567" s="20" t="s">
        <v>812</v>
      </c>
      <c r="B567" s="20"/>
      <c r="C567" s="20" t="s">
        <v>825</v>
      </c>
      <c r="D567" s="20" t="s">
        <v>735</v>
      </c>
      <c r="E567" s="20"/>
      <c r="F567" s="20" t="s">
        <v>286</v>
      </c>
      <c r="G567" s="20" t="s">
        <v>286</v>
      </c>
      <c r="H567" s="20">
        <v>40</v>
      </c>
      <c r="I567" s="20">
        <v>30</v>
      </c>
      <c r="J567" s="20" t="s">
        <v>286</v>
      </c>
      <c r="K567" s="20"/>
      <c r="L567" s="20" t="s">
        <v>1274</v>
      </c>
      <c r="M567" s="20">
        <v>1</v>
      </c>
    </row>
    <row r="568" spans="1:13">
      <c r="A568" s="20" t="s">
        <v>813</v>
      </c>
      <c r="B568" s="20"/>
      <c r="C568" s="20" t="s">
        <v>825</v>
      </c>
      <c r="D568" s="20" t="s">
        <v>735</v>
      </c>
      <c r="E568" s="20"/>
      <c r="F568" s="20" t="s">
        <v>286</v>
      </c>
      <c r="G568" s="20" t="s">
        <v>286</v>
      </c>
      <c r="H568" s="20">
        <v>45</v>
      </c>
      <c r="I568" s="20">
        <v>30</v>
      </c>
      <c r="J568" s="20" t="s">
        <v>286</v>
      </c>
      <c r="K568" s="20"/>
      <c r="L568" s="20" t="s">
        <v>1285</v>
      </c>
      <c r="M568" s="20">
        <v>0</v>
      </c>
    </row>
    <row r="569" spans="1:13">
      <c r="A569" s="20" t="s">
        <v>814</v>
      </c>
      <c r="B569" s="20"/>
      <c r="C569" s="20" t="s">
        <v>825</v>
      </c>
      <c r="D569" s="20" t="s">
        <v>735</v>
      </c>
      <c r="E569" s="20"/>
      <c r="F569" s="20" t="s">
        <v>286</v>
      </c>
      <c r="G569" s="20" t="s">
        <v>286</v>
      </c>
      <c r="H569" s="20">
        <v>50</v>
      </c>
      <c r="I569" s="20">
        <v>35</v>
      </c>
      <c r="J569" s="20" t="s">
        <v>286</v>
      </c>
      <c r="K569" s="20"/>
      <c r="L569" s="20"/>
      <c r="M569" s="20">
        <v>1</v>
      </c>
    </row>
    <row r="570" spans="1:13">
      <c r="A570" s="20" t="s">
        <v>815</v>
      </c>
      <c r="B570" s="20"/>
      <c r="C570" s="20" t="s">
        <v>825</v>
      </c>
      <c r="D570" s="20" t="s">
        <v>735</v>
      </c>
      <c r="E570" s="20"/>
      <c r="F570" s="20" t="s">
        <v>286</v>
      </c>
      <c r="G570" s="20" t="s">
        <v>286</v>
      </c>
      <c r="H570" s="20">
        <v>55</v>
      </c>
      <c r="I570" s="20">
        <v>40</v>
      </c>
      <c r="J570" s="20" t="s">
        <v>286</v>
      </c>
      <c r="K570" s="20" t="s">
        <v>816</v>
      </c>
      <c r="L570" s="20"/>
      <c r="M570" s="20">
        <v>1</v>
      </c>
    </row>
    <row r="571" spans="1:13">
      <c r="A571" s="20" t="s">
        <v>817</v>
      </c>
      <c r="B571" s="20"/>
      <c r="C571" s="20" t="s">
        <v>825</v>
      </c>
      <c r="D571" s="20" t="s">
        <v>735</v>
      </c>
      <c r="E571" s="20"/>
      <c r="F571" s="20" t="s">
        <v>286</v>
      </c>
      <c r="G571" s="20" t="s">
        <v>286</v>
      </c>
      <c r="H571" s="20">
        <v>60</v>
      </c>
      <c r="I571" s="20">
        <v>45</v>
      </c>
      <c r="J571" s="20" t="s">
        <v>286</v>
      </c>
      <c r="K571" s="20"/>
      <c r="L571" s="20" t="s">
        <v>1278</v>
      </c>
      <c r="M571" s="20">
        <v>1</v>
      </c>
    </row>
    <row r="572" spans="1:13">
      <c r="A572" s="20" t="s">
        <v>818</v>
      </c>
      <c r="B572" s="20"/>
      <c r="C572" s="20" t="s">
        <v>825</v>
      </c>
      <c r="D572" s="20" t="s">
        <v>735</v>
      </c>
      <c r="E572" s="20"/>
      <c r="F572" s="20" t="s">
        <v>286</v>
      </c>
      <c r="G572" s="20" t="s">
        <v>286</v>
      </c>
      <c r="H572" s="20">
        <v>65</v>
      </c>
      <c r="I572" s="20">
        <v>50</v>
      </c>
      <c r="J572" s="20" t="s">
        <v>286</v>
      </c>
      <c r="K572" s="20" t="s">
        <v>301</v>
      </c>
      <c r="L572" s="20"/>
      <c r="M572" s="20">
        <v>1</v>
      </c>
    </row>
    <row r="573" spans="1:13">
      <c r="A573" s="20" t="s">
        <v>1378</v>
      </c>
      <c r="B573" s="20"/>
      <c r="C573" s="20" t="s">
        <v>825</v>
      </c>
      <c r="D573" s="20" t="s">
        <v>735</v>
      </c>
      <c r="E573" s="20"/>
      <c r="F573" s="20" t="s">
        <v>286</v>
      </c>
      <c r="G573" s="20" t="s">
        <v>286</v>
      </c>
      <c r="H573" s="20">
        <v>70</v>
      </c>
      <c r="I573" s="20">
        <v>55</v>
      </c>
      <c r="J573" s="20" t="s">
        <v>286</v>
      </c>
      <c r="K573" s="20" t="s">
        <v>820</v>
      </c>
      <c r="L573" s="20"/>
      <c r="M573" s="20">
        <v>1</v>
      </c>
    </row>
    <row r="574" spans="1:13">
      <c r="A574" s="20" t="s">
        <v>821</v>
      </c>
      <c r="B574" s="20"/>
      <c r="C574" s="20" t="s">
        <v>825</v>
      </c>
      <c r="D574" s="20" t="s">
        <v>735</v>
      </c>
      <c r="E574" s="20"/>
      <c r="F574" s="20" t="s">
        <v>286</v>
      </c>
      <c r="G574" s="20" t="s">
        <v>286</v>
      </c>
      <c r="H574" s="20">
        <v>80</v>
      </c>
      <c r="I574" s="20">
        <v>60</v>
      </c>
      <c r="J574" s="20" t="s">
        <v>286</v>
      </c>
      <c r="K574" s="20"/>
      <c r="L574" s="20"/>
      <c r="M574" s="20">
        <v>1</v>
      </c>
    </row>
    <row r="575" spans="1:13">
      <c r="A575" s="20" t="s">
        <v>822</v>
      </c>
      <c r="B575" s="20"/>
      <c r="C575" s="20" t="s">
        <v>825</v>
      </c>
      <c r="D575" s="20" t="s">
        <v>735</v>
      </c>
      <c r="E575" s="20"/>
      <c r="F575" s="20" t="s">
        <v>286</v>
      </c>
      <c r="G575" s="20" t="s">
        <v>286</v>
      </c>
      <c r="H575" s="20">
        <v>90</v>
      </c>
      <c r="I575" s="20">
        <v>65</v>
      </c>
      <c r="J575" s="20" t="s">
        <v>286</v>
      </c>
      <c r="K575" s="20" t="s">
        <v>308</v>
      </c>
      <c r="L575" s="20"/>
      <c r="M575" s="20">
        <v>1</v>
      </c>
    </row>
    <row r="576" spans="1:13">
      <c r="A576" s="20" t="s">
        <v>823</v>
      </c>
      <c r="B576" s="20"/>
      <c r="C576" s="20" t="s">
        <v>825</v>
      </c>
      <c r="D576" s="20" t="s">
        <v>735</v>
      </c>
      <c r="E576" s="20"/>
      <c r="F576" s="20" t="s">
        <v>286</v>
      </c>
      <c r="G576" s="20" t="s">
        <v>286</v>
      </c>
      <c r="H576" s="20">
        <v>95</v>
      </c>
      <c r="I576" s="20">
        <v>0</v>
      </c>
      <c r="J576" s="20" t="s">
        <v>286</v>
      </c>
      <c r="K576" s="20" t="s">
        <v>824</v>
      </c>
      <c r="L576" s="20"/>
      <c r="M576" s="20">
        <v>1</v>
      </c>
    </row>
    <row r="577" spans="1:13">
      <c r="A577" s="20" t="s">
        <v>826</v>
      </c>
      <c r="B577" s="20"/>
      <c r="C577" s="20" t="s">
        <v>906</v>
      </c>
      <c r="D577" s="20"/>
      <c r="E577" s="20"/>
      <c r="F577" s="20" t="s">
        <v>286</v>
      </c>
      <c r="G577" s="20" t="s">
        <v>286</v>
      </c>
      <c r="H577" s="20" t="s">
        <v>286</v>
      </c>
      <c r="I577" s="20" t="s">
        <v>286</v>
      </c>
      <c r="J577" s="20" t="s">
        <v>286</v>
      </c>
      <c r="K577" s="20"/>
      <c r="L577" s="20"/>
      <c r="M577" s="20">
        <v>1</v>
      </c>
    </row>
    <row r="578" spans="1:13">
      <c r="A578" s="20" t="s">
        <v>827</v>
      </c>
      <c r="B578" s="20"/>
      <c r="C578" s="20" t="s">
        <v>906</v>
      </c>
      <c r="D578" s="20"/>
      <c r="E578" s="20"/>
      <c r="F578" s="20" t="s">
        <v>286</v>
      </c>
      <c r="G578" s="20" t="s">
        <v>286</v>
      </c>
      <c r="H578" s="20" t="s">
        <v>286</v>
      </c>
      <c r="I578" s="20" t="s">
        <v>286</v>
      </c>
      <c r="J578" s="20" t="s">
        <v>286</v>
      </c>
      <c r="K578" s="20"/>
      <c r="L578" s="20"/>
      <c r="M578" s="20">
        <v>1</v>
      </c>
    </row>
    <row r="579" spans="1:13">
      <c r="A579" s="20" t="s">
        <v>828</v>
      </c>
      <c r="B579" s="20"/>
      <c r="C579" s="20" t="s">
        <v>906</v>
      </c>
      <c r="D579" s="20"/>
      <c r="E579" s="20"/>
      <c r="F579" s="20" t="s">
        <v>286</v>
      </c>
      <c r="G579" s="20" t="s">
        <v>286</v>
      </c>
      <c r="H579" s="20">
        <v>5</v>
      </c>
      <c r="I579" s="20" t="s">
        <v>286</v>
      </c>
      <c r="J579" s="20" t="s">
        <v>286</v>
      </c>
      <c r="K579" s="20"/>
      <c r="L579" s="20"/>
      <c r="M579" s="20">
        <v>1</v>
      </c>
    </row>
    <row r="580" spans="1:13">
      <c r="A580" s="20" t="s">
        <v>829</v>
      </c>
      <c r="B580" s="20"/>
      <c r="C580" s="20" t="s">
        <v>906</v>
      </c>
      <c r="D580" s="20"/>
      <c r="E580" s="20"/>
      <c r="F580" s="20" t="s">
        <v>286</v>
      </c>
      <c r="G580" s="20">
        <v>10</v>
      </c>
      <c r="H580" s="20" t="s">
        <v>286</v>
      </c>
      <c r="I580" s="20" t="s">
        <v>286</v>
      </c>
      <c r="J580" s="20" t="s">
        <v>286</v>
      </c>
      <c r="K580" s="20"/>
      <c r="L580" s="20"/>
      <c r="M580" s="20">
        <v>1</v>
      </c>
    </row>
    <row r="581" spans="1:13">
      <c r="A581" s="20" t="s">
        <v>830</v>
      </c>
      <c r="B581" s="20"/>
      <c r="C581" s="20" t="s">
        <v>906</v>
      </c>
      <c r="D581" s="20"/>
      <c r="E581" s="20"/>
      <c r="F581" s="20" t="s">
        <v>286</v>
      </c>
      <c r="G581" s="20" t="s">
        <v>286</v>
      </c>
      <c r="H581" s="20" t="s">
        <v>286</v>
      </c>
      <c r="I581" s="20" t="s">
        <v>286</v>
      </c>
      <c r="J581" s="20">
        <v>10</v>
      </c>
      <c r="K581" s="20"/>
      <c r="L581" s="20" t="s">
        <v>1280</v>
      </c>
      <c r="M581" s="20">
        <v>1</v>
      </c>
    </row>
    <row r="582" spans="1:13">
      <c r="A582" s="20" t="s">
        <v>831</v>
      </c>
      <c r="B582" s="20"/>
      <c r="C582" s="20" t="s">
        <v>906</v>
      </c>
      <c r="D582" s="20"/>
      <c r="E582" s="20"/>
      <c r="F582" s="20" t="s">
        <v>286</v>
      </c>
      <c r="G582" s="20" t="s">
        <v>286</v>
      </c>
      <c r="H582" s="20">
        <v>10</v>
      </c>
      <c r="I582" s="20" t="s">
        <v>286</v>
      </c>
      <c r="J582" s="20" t="s">
        <v>286</v>
      </c>
      <c r="K582" s="20"/>
      <c r="L582" s="20" t="s">
        <v>1280</v>
      </c>
      <c r="M582" s="20">
        <v>1</v>
      </c>
    </row>
    <row r="583" spans="1:13">
      <c r="A583" s="20" t="s">
        <v>832</v>
      </c>
      <c r="B583" s="20"/>
      <c r="C583" s="20" t="s">
        <v>906</v>
      </c>
      <c r="D583" s="20"/>
      <c r="E583" s="20"/>
      <c r="F583" s="20">
        <v>10</v>
      </c>
      <c r="G583" s="20" t="s">
        <v>286</v>
      </c>
      <c r="H583" s="20" t="s">
        <v>286</v>
      </c>
      <c r="I583" s="20" t="s">
        <v>286</v>
      </c>
      <c r="J583" s="20" t="s">
        <v>286</v>
      </c>
      <c r="K583" s="20"/>
      <c r="L583" s="20" t="s">
        <v>1299</v>
      </c>
      <c r="M583" s="20">
        <v>1</v>
      </c>
    </row>
    <row r="584" spans="1:13">
      <c r="A584" s="20" t="s">
        <v>833</v>
      </c>
      <c r="B584" s="20"/>
      <c r="C584" s="20" t="s">
        <v>906</v>
      </c>
      <c r="D584" s="20"/>
      <c r="E584" s="20"/>
      <c r="F584" s="20" t="s">
        <v>286</v>
      </c>
      <c r="G584" s="20" t="s">
        <v>286</v>
      </c>
      <c r="H584" s="20" t="s">
        <v>286</v>
      </c>
      <c r="I584" s="20">
        <v>10</v>
      </c>
      <c r="J584" s="20" t="s">
        <v>286</v>
      </c>
      <c r="K584" s="20"/>
      <c r="L584" s="20" t="s">
        <v>1278</v>
      </c>
      <c r="M584" s="20">
        <v>1</v>
      </c>
    </row>
    <row r="585" spans="1:13">
      <c r="A585" s="20" t="s">
        <v>834</v>
      </c>
      <c r="B585" s="20"/>
      <c r="C585" s="20" t="s">
        <v>906</v>
      </c>
      <c r="D585" s="20"/>
      <c r="E585" s="20"/>
      <c r="F585" s="20" t="s">
        <v>286</v>
      </c>
      <c r="G585" s="20" t="s">
        <v>286</v>
      </c>
      <c r="H585" s="20" t="s">
        <v>286</v>
      </c>
      <c r="I585" s="20" t="s">
        <v>286</v>
      </c>
      <c r="J585" s="20">
        <v>5</v>
      </c>
      <c r="K585" s="20" t="s">
        <v>466</v>
      </c>
      <c r="L585" s="20" t="s">
        <v>1278</v>
      </c>
      <c r="M585" s="20">
        <v>1</v>
      </c>
    </row>
    <row r="586" spans="1:13">
      <c r="A586" s="20" t="s">
        <v>835</v>
      </c>
      <c r="B586" s="20"/>
      <c r="C586" s="20" t="s">
        <v>906</v>
      </c>
      <c r="D586" s="20"/>
      <c r="E586" s="20"/>
      <c r="F586" s="20" t="s">
        <v>286</v>
      </c>
      <c r="G586" s="20" t="s">
        <v>286</v>
      </c>
      <c r="H586" s="20" t="s">
        <v>286</v>
      </c>
      <c r="I586" s="20" t="s">
        <v>286</v>
      </c>
      <c r="J586" s="20">
        <v>5</v>
      </c>
      <c r="K586" s="20" t="s">
        <v>490</v>
      </c>
      <c r="L586" s="20" t="s">
        <v>1300</v>
      </c>
      <c r="M586" s="20">
        <v>1</v>
      </c>
    </row>
    <row r="587" spans="1:13">
      <c r="A587" s="20" t="s">
        <v>836</v>
      </c>
      <c r="B587" s="20"/>
      <c r="C587" s="20" t="s">
        <v>906</v>
      </c>
      <c r="D587" s="20"/>
      <c r="E587" s="20"/>
      <c r="F587" s="20" t="s">
        <v>286</v>
      </c>
      <c r="G587" s="20" t="s">
        <v>286</v>
      </c>
      <c r="H587" s="20" t="s">
        <v>286</v>
      </c>
      <c r="I587" s="20" t="s">
        <v>286</v>
      </c>
      <c r="J587" s="20">
        <v>5</v>
      </c>
      <c r="K587" s="20" t="s">
        <v>753</v>
      </c>
      <c r="L587" s="20" t="s">
        <v>1291</v>
      </c>
      <c r="M587" s="20">
        <v>1</v>
      </c>
    </row>
    <row r="588" spans="1:13">
      <c r="A588" s="20" t="s">
        <v>837</v>
      </c>
      <c r="B588" s="20"/>
      <c r="C588" s="20" t="s">
        <v>906</v>
      </c>
      <c r="D588" s="20"/>
      <c r="E588" s="20"/>
      <c r="F588" s="20" t="s">
        <v>286</v>
      </c>
      <c r="G588" s="20" t="s">
        <v>286</v>
      </c>
      <c r="H588" s="20" t="s">
        <v>286</v>
      </c>
      <c r="I588" s="20" t="s">
        <v>286</v>
      </c>
      <c r="J588" s="20">
        <v>5</v>
      </c>
      <c r="K588" s="20" t="s">
        <v>388</v>
      </c>
      <c r="L588" s="20" t="s">
        <v>1285</v>
      </c>
      <c r="M588" s="20">
        <v>1</v>
      </c>
    </row>
    <row r="589" spans="1:13">
      <c r="A589" s="20" t="s">
        <v>838</v>
      </c>
      <c r="B589" s="20"/>
      <c r="C589" s="20" t="s">
        <v>906</v>
      </c>
      <c r="D589" s="20"/>
      <c r="E589" s="20"/>
      <c r="F589" s="20" t="s">
        <v>286</v>
      </c>
      <c r="G589" s="20" t="s">
        <v>286</v>
      </c>
      <c r="H589" s="20" t="s">
        <v>286</v>
      </c>
      <c r="I589" s="20" t="s">
        <v>286</v>
      </c>
      <c r="J589" s="20">
        <v>5</v>
      </c>
      <c r="K589" s="20" t="s">
        <v>751</v>
      </c>
      <c r="L589" s="20"/>
      <c r="M589" s="20">
        <v>1</v>
      </c>
    </row>
    <row r="590" spans="1:13">
      <c r="A590" s="20" t="s">
        <v>839</v>
      </c>
      <c r="B590" s="20"/>
      <c r="C590" s="20" t="s">
        <v>906</v>
      </c>
      <c r="D590" s="20"/>
      <c r="E590" s="20"/>
      <c r="F590" s="20" t="s">
        <v>286</v>
      </c>
      <c r="G590" s="20" t="s">
        <v>286</v>
      </c>
      <c r="H590" s="20" t="s">
        <v>286</v>
      </c>
      <c r="I590" s="20" t="s">
        <v>286</v>
      </c>
      <c r="J590" s="20" t="s">
        <v>286</v>
      </c>
      <c r="K590" s="20" t="s">
        <v>672</v>
      </c>
      <c r="L590" s="20"/>
      <c r="M590" s="20">
        <v>1</v>
      </c>
    </row>
    <row r="591" spans="1:13">
      <c r="A591" s="20" t="s">
        <v>840</v>
      </c>
      <c r="B591" s="20"/>
      <c r="C591" s="20" t="s">
        <v>906</v>
      </c>
      <c r="D591" s="20"/>
      <c r="E591" s="20"/>
      <c r="F591" s="20" t="s">
        <v>286</v>
      </c>
      <c r="G591" s="20" t="s">
        <v>286</v>
      </c>
      <c r="H591" s="20" t="s">
        <v>286</v>
      </c>
      <c r="I591" s="20" t="s">
        <v>286</v>
      </c>
      <c r="J591" s="20" t="s">
        <v>286</v>
      </c>
      <c r="K591" s="20" t="s">
        <v>602</v>
      </c>
      <c r="L591" s="20"/>
      <c r="M591" s="20">
        <v>0</v>
      </c>
    </row>
    <row r="592" spans="1:13">
      <c r="A592" s="20" t="s">
        <v>841</v>
      </c>
      <c r="B592" s="20"/>
      <c r="C592" s="20" t="s">
        <v>906</v>
      </c>
      <c r="D592" s="20"/>
      <c r="E592" s="20"/>
      <c r="F592" s="20" t="s">
        <v>286</v>
      </c>
      <c r="G592" s="20" t="s">
        <v>286</v>
      </c>
      <c r="H592" s="20" t="s">
        <v>286</v>
      </c>
      <c r="I592" s="20" t="s">
        <v>286</v>
      </c>
      <c r="J592" s="20" t="s">
        <v>286</v>
      </c>
      <c r="K592" s="20" t="s">
        <v>417</v>
      </c>
      <c r="L592" s="20"/>
      <c r="M592" s="20">
        <v>1</v>
      </c>
    </row>
    <row r="593" spans="1:13">
      <c r="A593" s="20" t="s">
        <v>842</v>
      </c>
      <c r="B593" s="20"/>
      <c r="C593" s="20" t="s">
        <v>906</v>
      </c>
      <c r="D593" s="20"/>
      <c r="E593" s="20"/>
      <c r="F593" s="20" t="s">
        <v>286</v>
      </c>
      <c r="G593" s="20" t="s">
        <v>286</v>
      </c>
      <c r="H593" s="20" t="s">
        <v>286</v>
      </c>
      <c r="I593" s="20" t="s">
        <v>286</v>
      </c>
      <c r="J593" s="20" t="s">
        <v>286</v>
      </c>
      <c r="K593" s="20" t="s">
        <v>301</v>
      </c>
      <c r="L593" s="20"/>
      <c r="M593" s="20">
        <v>1</v>
      </c>
    </row>
    <row r="594" spans="1:13">
      <c r="A594" s="20" t="s">
        <v>843</v>
      </c>
      <c r="B594" s="20"/>
      <c r="C594" s="20" t="s">
        <v>906</v>
      </c>
      <c r="D594" s="20"/>
      <c r="E594" s="20"/>
      <c r="F594" s="20" t="s">
        <v>286</v>
      </c>
      <c r="G594" s="20" t="s">
        <v>286</v>
      </c>
      <c r="H594" s="20" t="s">
        <v>286</v>
      </c>
      <c r="I594" s="20" t="s">
        <v>286</v>
      </c>
      <c r="J594" s="20" t="s">
        <v>286</v>
      </c>
      <c r="K594" s="20" t="s">
        <v>323</v>
      </c>
      <c r="L594" s="20" t="s">
        <v>844</v>
      </c>
      <c r="M594" s="20">
        <v>0</v>
      </c>
    </row>
    <row r="595" spans="1:13">
      <c r="A595" s="20" t="s">
        <v>845</v>
      </c>
      <c r="B595" s="20"/>
      <c r="C595" s="20" t="s">
        <v>906</v>
      </c>
      <c r="D595" s="20"/>
      <c r="E595" s="20"/>
      <c r="F595" s="20" t="s">
        <v>286</v>
      </c>
      <c r="G595" s="20" t="s">
        <v>286</v>
      </c>
      <c r="H595" s="20" t="s">
        <v>286</v>
      </c>
      <c r="I595" s="20" t="s">
        <v>286</v>
      </c>
      <c r="J595" s="20">
        <v>5</v>
      </c>
      <c r="K595" s="20" t="s">
        <v>398</v>
      </c>
      <c r="L595" s="20"/>
      <c r="M595" s="20">
        <v>1</v>
      </c>
    </row>
    <row r="596" spans="1:13">
      <c r="A596" s="20" t="s">
        <v>846</v>
      </c>
      <c r="B596" s="20"/>
      <c r="C596" s="20" t="s">
        <v>906</v>
      </c>
      <c r="D596" s="20" t="s">
        <v>849</v>
      </c>
      <c r="E596" s="20"/>
      <c r="F596" s="20">
        <v>50</v>
      </c>
      <c r="G596" s="20" t="s">
        <v>286</v>
      </c>
      <c r="H596" s="20">
        <v>50</v>
      </c>
      <c r="I596" s="20" t="s">
        <v>286</v>
      </c>
      <c r="J596" s="20" t="s">
        <v>286</v>
      </c>
      <c r="K596" s="20" t="s">
        <v>799</v>
      </c>
      <c r="L596" s="20" t="s">
        <v>1314</v>
      </c>
      <c r="M596" s="20">
        <v>0</v>
      </c>
    </row>
    <row r="597" spans="1:13">
      <c r="A597" s="20" t="s">
        <v>847</v>
      </c>
      <c r="B597" s="20"/>
      <c r="C597" s="20" t="s">
        <v>906</v>
      </c>
      <c r="D597" s="20"/>
      <c r="E597" s="20"/>
      <c r="F597" s="20" t="s">
        <v>286</v>
      </c>
      <c r="G597" s="20" t="s">
        <v>286</v>
      </c>
      <c r="H597" s="20" t="s">
        <v>286</v>
      </c>
      <c r="I597" s="20" t="s">
        <v>286</v>
      </c>
      <c r="J597" s="20" t="s">
        <v>286</v>
      </c>
      <c r="K597" s="20" t="s">
        <v>848</v>
      </c>
      <c r="L597" s="20"/>
      <c r="M597" s="20">
        <v>1</v>
      </c>
    </row>
    <row r="598" spans="1:13">
      <c r="A598" s="20" t="s">
        <v>850</v>
      </c>
      <c r="B598" s="20"/>
      <c r="C598" s="20" t="s">
        <v>1379</v>
      </c>
      <c r="D598" s="20"/>
      <c r="E598" s="20"/>
      <c r="F598" s="20" t="s">
        <v>286</v>
      </c>
      <c r="G598" s="20" t="s">
        <v>286</v>
      </c>
      <c r="H598" s="20" t="s">
        <v>286</v>
      </c>
      <c r="I598" s="20" t="s">
        <v>286</v>
      </c>
      <c r="J598" s="20" t="s">
        <v>286</v>
      </c>
      <c r="K598" s="20"/>
      <c r="L598" s="20"/>
      <c r="M598" s="20">
        <v>1</v>
      </c>
    </row>
    <row r="599" spans="1:13">
      <c r="A599" s="20" t="s">
        <v>851</v>
      </c>
      <c r="B599" s="20"/>
      <c r="C599" s="20" t="s">
        <v>1379</v>
      </c>
      <c r="D599" s="20"/>
      <c r="E599" s="20"/>
      <c r="F599" s="20" t="s">
        <v>286</v>
      </c>
      <c r="G599" s="20" t="s">
        <v>286</v>
      </c>
      <c r="H599" s="20" t="s">
        <v>286</v>
      </c>
      <c r="I599" s="20" t="s">
        <v>286</v>
      </c>
      <c r="J599" s="20" t="s">
        <v>286</v>
      </c>
      <c r="K599" s="20"/>
      <c r="L599" s="20"/>
      <c r="M599" s="20">
        <v>1</v>
      </c>
    </row>
    <row r="600" spans="1:13">
      <c r="A600" s="20" t="s">
        <v>852</v>
      </c>
      <c r="B600" s="20"/>
      <c r="C600" s="20" t="s">
        <v>1379</v>
      </c>
      <c r="D600" s="20"/>
      <c r="E600" s="20"/>
      <c r="F600" s="20" t="s">
        <v>286</v>
      </c>
      <c r="G600" s="20" t="s">
        <v>286</v>
      </c>
      <c r="H600" s="20" t="s">
        <v>286</v>
      </c>
      <c r="I600" s="20" t="s">
        <v>286</v>
      </c>
      <c r="J600" s="20" t="s">
        <v>286</v>
      </c>
      <c r="K600" s="20" t="s">
        <v>853</v>
      </c>
      <c r="L600" s="20"/>
      <c r="M600" s="20">
        <v>1</v>
      </c>
    </row>
    <row r="601" spans="1:13">
      <c r="A601" s="20" t="s">
        <v>854</v>
      </c>
      <c r="B601" s="20"/>
      <c r="C601" s="20" t="s">
        <v>1379</v>
      </c>
      <c r="D601" s="20"/>
      <c r="E601" s="20"/>
      <c r="F601" s="20" t="s">
        <v>286</v>
      </c>
      <c r="G601" s="20" t="s">
        <v>286</v>
      </c>
      <c r="H601" s="20">
        <v>5</v>
      </c>
      <c r="I601" s="20" t="s">
        <v>286</v>
      </c>
      <c r="J601" s="20" t="s">
        <v>286</v>
      </c>
      <c r="K601" s="20"/>
      <c r="L601" s="20" t="s">
        <v>1301</v>
      </c>
      <c r="M601" s="20">
        <v>1</v>
      </c>
    </row>
    <row r="602" spans="1:13">
      <c r="A602" s="20" t="s">
        <v>855</v>
      </c>
      <c r="B602" s="20"/>
      <c r="C602" s="20" t="s">
        <v>1379</v>
      </c>
      <c r="D602" s="20"/>
      <c r="E602" s="20"/>
      <c r="F602" s="20" t="s">
        <v>286</v>
      </c>
      <c r="G602" s="20" t="s">
        <v>286</v>
      </c>
      <c r="H602" s="20" t="s">
        <v>286</v>
      </c>
      <c r="I602" s="20" t="s">
        <v>286</v>
      </c>
      <c r="J602" s="20" t="s">
        <v>286</v>
      </c>
      <c r="K602" s="20" t="s">
        <v>856</v>
      </c>
      <c r="L602" s="20"/>
      <c r="M602" s="20">
        <v>1</v>
      </c>
    </row>
    <row r="603" spans="1:13">
      <c r="A603" s="20" t="s">
        <v>857</v>
      </c>
      <c r="B603" s="20"/>
      <c r="C603" s="20" t="s">
        <v>1379</v>
      </c>
      <c r="D603" s="20"/>
      <c r="E603" s="20"/>
      <c r="F603" s="20" t="s">
        <v>286</v>
      </c>
      <c r="G603" s="20" t="s">
        <v>286</v>
      </c>
      <c r="H603" s="20" t="s">
        <v>286</v>
      </c>
      <c r="I603" s="20" t="s">
        <v>286</v>
      </c>
      <c r="J603" s="20" t="s">
        <v>286</v>
      </c>
      <c r="K603" s="20" t="s">
        <v>858</v>
      </c>
      <c r="L603" s="20"/>
      <c r="M603" s="20">
        <v>1</v>
      </c>
    </row>
    <row r="604" spans="1:13">
      <c r="A604" s="20" t="s">
        <v>859</v>
      </c>
      <c r="B604" s="20"/>
      <c r="C604" s="20" t="s">
        <v>1379</v>
      </c>
      <c r="D604" s="20"/>
      <c r="E604" s="20"/>
      <c r="F604" s="20">
        <v>5</v>
      </c>
      <c r="G604" s="20" t="s">
        <v>286</v>
      </c>
      <c r="H604" s="20" t="s">
        <v>286</v>
      </c>
      <c r="I604" s="20" t="s">
        <v>286</v>
      </c>
      <c r="J604" s="20" t="s">
        <v>286</v>
      </c>
      <c r="K604" s="20"/>
      <c r="L604" s="20" t="s">
        <v>1301</v>
      </c>
      <c r="M604" s="20">
        <v>1</v>
      </c>
    </row>
    <row r="605" spans="1:13">
      <c r="A605" s="20" t="s">
        <v>860</v>
      </c>
      <c r="B605" s="20"/>
      <c r="C605" s="20" t="s">
        <v>1379</v>
      </c>
      <c r="D605" s="20"/>
      <c r="E605" s="20"/>
      <c r="F605" s="20" t="s">
        <v>286</v>
      </c>
      <c r="G605" s="20" t="s">
        <v>286</v>
      </c>
      <c r="H605" s="20" t="s">
        <v>286</v>
      </c>
      <c r="I605" s="20" t="s">
        <v>286</v>
      </c>
      <c r="J605" s="20" t="s">
        <v>286</v>
      </c>
      <c r="K605" s="20" t="s">
        <v>861</v>
      </c>
      <c r="L605" s="20"/>
      <c r="M605" s="20">
        <v>1</v>
      </c>
    </row>
    <row r="606" spans="1:13">
      <c r="A606" s="20" t="s">
        <v>862</v>
      </c>
      <c r="B606" s="20"/>
      <c r="C606" s="20" t="s">
        <v>1379</v>
      </c>
      <c r="D606" s="20"/>
      <c r="E606" s="20"/>
      <c r="F606" s="20" t="s">
        <v>286</v>
      </c>
      <c r="G606" s="20" t="s">
        <v>286</v>
      </c>
      <c r="H606" s="20" t="s">
        <v>286</v>
      </c>
      <c r="I606" s="20" t="s">
        <v>286</v>
      </c>
      <c r="J606" s="20" t="s">
        <v>286</v>
      </c>
      <c r="K606" s="20" t="s">
        <v>863</v>
      </c>
      <c r="L606" s="20"/>
      <c r="M606" s="20">
        <v>1</v>
      </c>
    </row>
    <row r="607" spans="1:13">
      <c r="A607" s="20" t="s">
        <v>864</v>
      </c>
      <c r="B607" s="20"/>
      <c r="C607" s="20" t="s">
        <v>1379</v>
      </c>
      <c r="D607" s="20"/>
      <c r="E607" s="20"/>
      <c r="F607" s="20" t="s">
        <v>286</v>
      </c>
      <c r="G607" s="20" t="s">
        <v>286</v>
      </c>
      <c r="H607" s="20" t="s">
        <v>286</v>
      </c>
      <c r="I607" s="20" t="s">
        <v>286</v>
      </c>
      <c r="J607" s="20">
        <v>5</v>
      </c>
      <c r="K607" s="20"/>
      <c r="L607" s="20" t="s">
        <v>1301</v>
      </c>
      <c r="M607" s="20">
        <v>1</v>
      </c>
    </row>
    <row r="608" spans="1:13">
      <c r="A608" s="20" t="s">
        <v>865</v>
      </c>
      <c r="B608" s="20"/>
      <c r="C608" s="20" t="s">
        <v>1379</v>
      </c>
      <c r="D608" s="20"/>
      <c r="E608" s="20"/>
      <c r="F608" s="20" t="s">
        <v>286</v>
      </c>
      <c r="G608" s="20" t="s">
        <v>286</v>
      </c>
      <c r="H608" s="20" t="s">
        <v>286</v>
      </c>
      <c r="I608" s="20" t="s">
        <v>286</v>
      </c>
      <c r="J608" s="20" t="s">
        <v>286</v>
      </c>
      <c r="K608" s="20" t="s">
        <v>866</v>
      </c>
      <c r="L608" s="20"/>
      <c r="M608" s="20">
        <v>1</v>
      </c>
    </row>
    <row r="609" spans="1:13">
      <c r="A609" s="20" t="s">
        <v>867</v>
      </c>
      <c r="B609" s="20"/>
      <c r="C609" s="20" t="s">
        <v>1379</v>
      </c>
      <c r="D609" s="20"/>
      <c r="E609" s="20"/>
      <c r="F609" s="20" t="s">
        <v>286</v>
      </c>
      <c r="G609" s="20" t="s">
        <v>286</v>
      </c>
      <c r="H609" s="20" t="s">
        <v>286</v>
      </c>
      <c r="I609" s="20" t="s">
        <v>286</v>
      </c>
      <c r="J609" s="20" t="s">
        <v>286</v>
      </c>
      <c r="K609" s="20" t="s">
        <v>730</v>
      </c>
      <c r="L609" s="20"/>
      <c r="M609" s="20">
        <v>1</v>
      </c>
    </row>
    <row r="610" spans="1:13">
      <c r="A610" s="20" t="s">
        <v>868</v>
      </c>
      <c r="B610" s="20"/>
      <c r="C610" s="20" t="s">
        <v>1379</v>
      </c>
      <c r="D610" s="20"/>
      <c r="E610" s="20"/>
      <c r="F610" s="20" t="s">
        <v>286</v>
      </c>
      <c r="G610" s="20" t="s">
        <v>286</v>
      </c>
      <c r="H610" s="20" t="s">
        <v>286</v>
      </c>
      <c r="I610" s="20" t="s">
        <v>286</v>
      </c>
      <c r="J610" s="20" t="s">
        <v>286</v>
      </c>
      <c r="K610" s="20" t="s">
        <v>869</v>
      </c>
      <c r="L610" s="20"/>
      <c r="M610" s="20">
        <v>1</v>
      </c>
    </row>
    <row r="611" spans="1:13">
      <c r="A611" s="20" t="s">
        <v>870</v>
      </c>
      <c r="B611" s="20"/>
      <c r="C611" s="20" t="s">
        <v>1379</v>
      </c>
      <c r="D611" s="20"/>
      <c r="E611" s="20"/>
      <c r="F611" s="20" t="s">
        <v>286</v>
      </c>
      <c r="G611" s="20" t="s">
        <v>286</v>
      </c>
      <c r="H611" s="20" t="s">
        <v>286</v>
      </c>
      <c r="I611" s="20" t="s">
        <v>286</v>
      </c>
      <c r="J611" s="20" t="s">
        <v>286</v>
      </c>
      <c r="K611" s="20" t="s">
        <v>871</v>
      </c>
      <c r="L611" s="20"/>
      <c r="M611" s="20">
        <v>1</v>
      </c>
    </row>
    <row r="612" spans="1:13">
      <c r="A612" s="20" t="s">
        <v>872</v>
      </c>
      <c r="B612" s="20"/>
      <c r="C612" s="20" t="s">
        <v>1379</v>
      </c>
      <c r="D612" s="20"/>
      <c r="E612" s="20"/>
      <c r="F612" s="20" t="s">
        <v>286</v>
      </c>
      <c r="G612" s="20" t="s">
        <v>286</v>
      </c>
      <c r="H612" s="20" t="s">
        <v>286</v>
      </c>
      <c r="I612" s="20" t="s">
        <v>286</v>
      </c>
      <c r="J612" s="20" t="s">
        <v>286</v>
      </c>
      <c r="K612" s="20" t="s">
        <v>622</v>
      </c>
      <c r="L612" s="20"/>
      <c r="M612" s="20">
        <v>1</v>
      </c>
    </row>
    <row r="613" spans="1:13">
      <c r="A613" s="20" t="s">
        <v>873</v>
      </c>
      <c r="B613" s="20"/>
      <c r="C613" s="20" t="s">
        <v>1379</v>
      </c>
      <c r="D613" s="20"/>
      <c r="E613" s="20"/>
      <c r="F613" s="20" t="s">
        <v>286</v>
      </c>
      <c r="G613" s="20" t="s">
        <v>286</v>
      </c>
      <c r="H613" s="20" t="s">
        <v>286</v>
      </c>
      <c r="I613" s="20" t="s">
        <v>286</v>
      </c>
      <c r="J613" s="20" t="s">
        <v>286</v>
      </c>
      <c r="K613" s="20" t="s">
        <v>874</v>
      </c>
      <c r="L613" s="20"/>
      <c r="M613" s="20">
        <v>1</v>
      </c>
    </row>
    <row r="614" spans="1:13">
      <c r="A614" s="20" t="s">
        <v>875</v>
      </c>
      <c r="B614" s="20"/>
      <c r="C614" s="20" t="s">
        <v>1379</v>
      </c>
      <c r="D614" s="20"/>
      <c r="E614" s="20"/>
      <c r="F614" s="20" t="s">
        <v>286</v>
      </c>
      <c r="G614" s="20" t="s">
        <v>286</v>
      </c>
      <c r="H614" s="20" t="s">
        <v>286</v>
      </c>
      <c r="I614" s="20" t="s">
        <v>286</v>
      </c>
      <c r="J614" s="20" t="s">
        <v>286</v>
      </c>
      <c r="K614" s="20" t="s">
        <v>650</v>
      </c>
      <c r="L614" s="20"/>
      <c r="M614" s="20">
        <v>1</v>
      </c>
    </row>
    <row r="615" spans="1:13">
      <c r="A615" s="20" t="s">
        <v>876</v>
      </c>
      <c r="B615" s="20"/>
      <c r="C615" s="20" t="s">
        <v>1379</v>
      </c>
      <c r="D615" s="20"/>
      <c r="E615" s="20"/>
      <c r="F615" s="20" t="s">
        <v>286</v>
      </c>
      <c r="G615" s="20" t="s">
        <v>286</v>
      </c>
      <c r="H615" s="20" t="s">
        <v>286</v>
      </c>
      <c r="I615" s="20" t="s">
        <v>286</v>
      </c>
      <c r="J615" s="20" t="s">
        <v>286</v>
      </c>
      <c r="K615" s="20" t="s">
        <v>442</v>
      </c>
      <c r="L615" s="20"/>
      <c r="M615" s="20">
        <v>1</v>
      </c>
    </row>
    <row r="616" spans="1:13">
      <c r="A616" s="20" t="s">
        <v>877</v>
      </c>
      <c r="B616" s="20"/>
      <c r="C616" s="20" t="s">
        <v>1379</v>
      </c>
      <c r="D616" s="20"/>
      <c r="E616" s="20"/>
      <c r="F616" s="20" t="s">
        <v>286</v>
      </c>
      <c r="G616" s="20" t="s">
        <v>286</v>
      </c>
      <c r="H616" s="20" t="s">
        <v>286</v>
      </c>
      <c r="I616" s="20" t="s">
        <v>286</v>
      </c>
      <c r="J616" s="20" t="s">
        <v>286</v>
      </c>
      <c r="K616" s="20" t="s">
        <v>878</v>
      </c>
      <c r="L616" s="20"/>
      <c r="M616" s="20">
        <v>1</v>
      </c>
    </row>
    <row r="617" spans="1:13">
      <c r="A617" s="20" t="s">
        <v>1386</v>
      </c>
      <c r="B617" s="20"/>
      <c r="C617" s="20" t="s">
        <v>1379</v>
      </c>
      <c r="D617" s="20"/>
      <c r="E617" s="20"/>
      <c r="F617" s="20" t="s">
        <v>286</v>
      </c>
      <c r="G617" s="20" t="s">
        <v>286</v>
      </c>
      <c r="H617" s="20" t="s">
        <v>286</v>
      </c>
      <c r="I617" s="20" t="s">
        <v>286</v>
      </c>
      <c r="J617" s="20" t="s">
        <v>286</v>
      </c>
      <c r="K617" s="20" t="s">
        <v>880</v>
      </c>
      <c r="L617" s="20"/>
      <c r="M617" s="19">
        <v>1</v>
      </c>
    </row>
    <row r="618" spans="1:13">
      <c r="A618" s="20" t="s">
        <v>881</v>
      </c>
      <c r="B618" s="20"/>
      <c r="C618" s="20" t="s">
        <v>1381</v>
      </c>
      <c r="D618" s="20"/>
      <c r="E618" s="20"/>
      <c r="F618" s="20" t="s">
        <v>286</v>
      </c>
      <c r="G618" s="20" t="s">
        <v>286</v>
      </c>
      <c r="H618" s="20">
        <v>2</v>
      </c>
      <c r="I618" s="20" t="s">
        <v>286</v>
      </c>
      <c r="J618" s="20" t="s">
        <v>286</v>
      </c>
      <c r="K618" s="20"/>
      <c r="L618" s="20"/>
      <c r="M618" s="20">
        <v>1</v>
      </c>
    </row>
    <row r="619" spans="1:13">
      <c r="A619" s="20" t="s">
        <v>882</v>
      </c>
      <c r="B619" s="20"/>
      <c r="C619" s="20" t="s">
        <v>1381</v>
      </c>
      <c r="D619" s="20"/>
      <c r="E619" s="20"/>
      <c r="F619" s="20" t="s">
        <v>286</v>
      </c>
      <c r="G619" s="20" t="s">
        <v>286</v>
      </c>
      <c r="H619" s="20">
        <v>2</v>
      </c>
      <c r="I619" s="20" t="s">
        <v>286</v>
      </c>
      <c r="J619" s="20">
        <v>2</v>
      </c>
      <c r="K619" s="20"/>
      <c r="L619" s="20"/>
      <c r="M619" s="20">
        <v>1</v>
      </c>
    </row>
    <row r="620" spans="1:13">
      <c r="A620" s="20" t="s">
        <v>883</v>
      </c>
      <c r="B620" s="20"/>
      <c r="C620" s="20" t="s">
        <v>1381</v>
      </c>
      <c r="D620" s="20"/>
      <c r="E620" s="20"/>
      <c r="F620" s="20">
        <v>2</v>
      </c>
      <c r="G620" s="20" t="s">
        <v>286</v>
      </c>
      <c r="H620" s="20">
        <v>2</v>
      </c>
      <c r="I620" s="20" t="s">
        <v>286</v>
      </c>
      <c r="J620" s="20" t="s">
        <v>286</v>
      </c>
      <c r="K620" s="20"/>
      <c r="L620" s="20"/>
      <c r="M620" s="20">
        <v>1</v>
      </c>
    </row>
    <row r="621" spans="1:13">
      <c r="A621" s="20" t="s">
        <v>884</v>
      </c>
      <c r="B621" s="20"/>
      <c r="C621" s="20" t="s">
        <v>1381</v>
      </c>
      <c r="D621" s="20"/>
      <c r="E621" s="20"/>
      <c r="F621" s="20" t="s">
        <v>286</v>
      </c>
      <c r="G621" s="20" t="s">
        <v>286</v>
      </c>
      <c r="H621" s="20" t="s">
        <v>286</v>
      </c>
      <c r="I621" s="20" t="s">
        <v>286</v>
      </c>
      <c r="J621" s="20" t="s">
        <v>286</v>
      </c>
      <c r="K621" s="20" t="s">
        <v>642</v>
      </c>
      <c r="L621" s="20"/>
      <c r="M621" s="20">
        <v>1</v>
      </c>
    </row>
    <row r="622" spans="1:13">
      <c r="A622" s="20" t="s">
        <v>885</v>
      </c>
      <c r="B622" s="20"/>
      <c r="C622" s="20" t="s">
        <v>1381</v>
      </c>
      <c r="D622" s="20"/>
      <c r="E622" s="20"/>
      <c r="F622" s="20" t="s">
        <v>286</v>
      </c>
      <c r="G622" s="20" t="s">
        <v>286</v>
      </c>
      <c r="H622" s="20" t="s">
        <v>286</v>
      </c>
      <c r="I622" s="20" t="s">
        <v>286</v>
      </c>
      <c r="J622" s="20" t="s">
        <v>286</v>
      </c>
      <c r="K622" s="20" t="s">
        <v>886</v>
      </c>
      <c r="L622" s="20" t="s">
        <v>1278</v>
      </c>
      <c r="M622" s="20">
        <v>1</v>
      </c>
    </row>
    <row r="623" spans="1:13">
      <c r="A623" s="20" t="s">
        <v>887</v>
      </c>
      <c r="B623" s="20"/>
      <c r="C623" s="20" t="s">
        <v>1381</v>
      </c>
      <c r="D623" s="20"/>
      <c r="E623" s="20"/>
      <c r="F623" s="20" t="s">
        <v>286</v>
      </c>
      <c r="G623" s="20">
        <v>10</v>
      </c>
      <c r="H623" s="20">
        <v>5</v>
      </c>
      <c r="I623" s="20" t="s">
        <v>286</v>
      </c>
      <c r="J623" s="20" t="s">
        <v>286</v>
      </c>
      <c r="K623" s="20"/>
      <c r="L623" s="20" t="s">
        <v>1274</v>
      </c>
      <c r="M623" s="20">
        <v>1</v>
      </c>
    </row>
    <row r="624" spans="1:13">
      <c r="A624" s="20" t="s">
        <v>888</v>
      </c>
      <c r="B624" s="20"/>
      <c r="C624" s="20" t="s">
        <v>1381</v>
      </c>
      <c r="D624" s="20"/>
      <c r="E624" s="20"/>
      <c r="F624" s="20" t="s">
        <v>286</v>
      </c>
      <c r="G624" s="20" t="s">
        <v>286</v>
      </c>
      <c r="H624" s="20">
        <v>5</v>
      </c>
      <c r="I624" s="20" t="s">
        <v>286</v>
      </c>
      <c r="J624" s="20">
        <v>10</v>
      </c>
      <c r="K624" s="20"/>
      <c r="L624" s="20" t="s">
        <v>1274</v>
      </c>
      <c r="M624" s="20">
        <v>1</v>
      </c>
    </row>
    <row r="625" spans="1:13">
      <c r="A625" s="20" t="s">
        <v>1382</v>
      </c>
      <c r="B625" s="20"/>
      <c r="C625" s="20" t="s">
        <v>1381</v>
      </c>
      <c r="D625" s="20"/>
      <c r="E625" s="20"/>
      <c r="F625" s="20" t="s">
        <v>286</v>
      </c>
      <c r="G625" s="20" t="s">
        <v>286</v>
      </c>
      <c r="H625" s="20" t="s">
        <v>286</v>
      </c>
      <c r="I625" s="20" t="s">
        <v>286</v>
      </c>
      <c r="J625" s="20" t="s">
        <v>286</v>
      </c>
      <c r="K625" s="20" t="s">
        <v>890</v>
      </c>
      <c r="L625" s="20"/>
      <c r="M625" s="20">
        <v>1</v>
      </c>
    </row>
    <row r="626" spans="1:13">
      <c r="A626" s="20" t="s">
        <v>891</v>
      </c>
      <c r="B626" s="20"/>
      <c r="C626" s="20" t="s">
        <v>1381</v>
      </c>
      <c r="D626" s="20"/>
      <c r="E626" s="20"/>
      <c r="F626" s="20">
        <v>5</v>
      </c>
      <c r="G626" s="20">
        <v>5</v>
      </c>
      <c r="H626" s="20">
        <v>5</v>
      </c>
      <c r="I626" s="20" t="s">
        <v>286</v>
      </c>
      <c r="J626" s="20" t="s">
        <v>286</v>
      </c>
      <c r="K626" s="20"/>
      <c r="L626" s="20" t="s">
        <v>1274</v>
      </c>
      <c r="M626" s="20">
        <v>1</v>
      </c>
    </row>
    <row r="627" spans="1:13">
      <c r="A627" s="20" t="s">
        <v>892</v>
      </c>
      <c r="B627" s="20"/>
      <c r="C627" s="20" t="s">
        <v>1381</v>
      </c>
      <c r="D627" s="20"/>
      <c r="E627" s="20"/>
      <c r="F627" s="20">
        <v>5</v>
      </c>
      <c r="G627" s="20">
        <v>5</v>
      </c>
      <c r="H627" s="20">
        <v>5</v>
      </c>
      <c r="I627" s="20" t="s">
        <v>286</v>
      </c>
      <c r="J627" s="20" t="s">
        <v>286</v>
      </c>
      <c r="K627" s="20"/>
      <c r="L627" s="20" t="s">
        <v>1302</v>
      </c>
      <c r="M627" s="20">
        <v>1</v>
      </c>
    </row>
    <row r="628" spans="1:13">
      <c r="A628" s="20" t="s">
        <v>893</v>
      </c>
      <c r="B628" s="20"/>
      <c r="C628" s="20" t="s">
        <v>1381</v>
      </c>
      <c r="D628" s="20"/>
      <c r="E628" s="20"/>
      <c r="F628" s="20">
        <v>5</v>
      </c>
      <c r="G628" s="20" t="s">
        <v>286</v>
      </c>
      <c r="H628" s="20">
        <v>10</v>
      </c>
      <c r="I628" s="20" t="s">
        <v>286</v>
      </c>
      <c r="J628" s="20" t="s">
        <v>286</v>
      </c>
      <c r="K628" s="20"/>
      <c r="L628" s="20"/>
      <c r="M628" s="20">
        <v>1</v>
      </c>
    </row>
    <row r="629" spans="1:13">
      <c r="A629" s="20" t="s">
        <v>894</v>
      </c>
      <c r="B629" s="20"/>
      <c r="C629" s="20" t="s">
        <v>1381</v>
      </c>
      <c r="D629" s="20"/>
      <c r="E629" s="20"/>
      <c r="F629" s="20">
        <v>10</v>
      </c>
      <c r="G629" s="20" t="s">
        <v>286</v>
      </c>
      <c r="H629" s="20">
        <v>5</v>
      </c>
      <c r="I629" s="20" t="s">
        <v>286</v>
      </c>
      <c r="J629" s="20" t="s">
        <v>286</v>
      </c>
      <c r="K629" s="20"/>
      <c r="L629" s="20" t="s">
        <v>1278</v>
      </c>
      <c r="M629" s="20">
        <v>1</v>
      </c>
    </row>
    <row r="630" spans="1:13">
      <c r="A630" s="20" t="s">
        <v>895</v>
      </c>
      <c r="B630" s="20"/>
      <c r="C630" s="20" t="s">
        <v>1381</v>
      </c>
      <c r="D630" s="20"/>
      <c r="E630" s="20"/>
      <c r="F630" s="20" t="s">
        <v>286</v>
      </c>
      <c r="G630" s="20" t="s">
        <v>286</v>
      </c>
      <c r="H630" s="20">
        <v>5</v>
      </c>
      <c r="I630" s="20">
        <v>10</v>
      </c>
      <c r="J630" s="20" t="s">
        <v>286</v>
      </c>
      <c r="K630" s="20"/>
      <c r="L630" s="20" t="s">
        <v>1278</v>
      </c>
      <c r="M630" s="20">
        <v>1</v>
      </c>
    </row>
    <row r="631" spans="1:13">
      <c r="A631" s="20" t="s">
        <v>896</v>
      </c>
      <c r="B631" s="20"/>
      <c r="C631" s="20" t="s">
        <v>1381</v>
      </c>
      <c r="D631" s="20"/>
      <c r="E631" s="20"/>
      <c r="F631" s="20">
        <v>10</v>
      </c>
      <c r="G631" s="20">
        <v>10</v>
      </c>
      <c r="H631" s="20">
        <v>10</v>
      </c>
      <c r="I631" s="20">
        <v>10</v>
      </c>
      <c r="J631" s="20">
        <v>10</v>
      </c>
      <c r="K631" s="20"/>
      <c r="L631" s="20"/>
      <c r="M631" s="20">
        <v>1</v>
      </c>
    </row>
    <row r="632" spans="1:13">
      <c r="A632" s="20" t="s">
        <v>897</v>
      </c>
      <c r="B632" s="20"/>
      <c r="C632" s="20" t="s">
        <v>1381</v>
      </c>
      <c r="D632" s="20"/>
      <c r="E632" s="20"/>
      <c r="F632" s="20">
        <v>10</v>
      </c>
      <c r="G632" s="20" t="s">
        <v>286</v>
      </c>
      <c r="H632" s="20" t="s">
        <v>286</v>
      </c>
      <c r="I632" s="20" t="s">
        <v>286</v>
      </c>
      <c r="J632" s="20" t="s">
        <v>286</v>
      </c>
      <c r="K632" s="20" t="s">
        <v>886</v>
      </c>
      <c r="L632" s="20"/>
      <c r="M632" s="20">
        <v>1</v>
      </c>
    </row>
    <row r="633" spans="1:13">
      <c r="A633" s="20" t="s">
        <v>898</v>
      </c>
      <c r="B633" s="20"/>
      <c r="C633" s="20" t="s">
        <v>1381</v>
      </c>
      <c r="D633" s="20"/>
      <c r="E633" s="20"/>
      <c r="F633" s="20" t="s">
        <v>286</v>
      </c>
      <c r="G633" s="20" t="s">
        <v>286</v>
      </c>
      <c r="H633" s="20">
        <v>10</v>
      </c>
      <c r="I633" s="20" t="s">
        <v>286</v>
      </c>
      <c r="J633" s="20" t="s">
        <v>286</v>
      </c>
      <c r="K633" s="20" t="s">
        <v>899</v>
      </c>
      <c r="L633" s="20"/>
      <c r="M633" s="20">
        <v>1</v>
      </c>
    </row>
    <row r="634" spans="1:13">
      <c r="A634" s="20" t="s">
        <v>900</v>
      </c>
      <c r="B634" s="20"/>
      <c r="C634" s="20" t="s">
        <v>1381</v>
      </c>
      <c r="D634" s="20"/>
      <c r="E634" s="20"/>
      <c r="F634" s="20" t="s">
        <v>286</v>
      </c>
      <c r="G634" s="20" t="s">
        <v>286</v>
      </c>
      <c r="H634" s="20">
        <v>5</v>
      </c>
      <c r="I634" s="20">
        <v>10</v>
      </c>
      <c r="J634" s="20" t="s">
        <v>286</v>
      </c>
      <c r="K634" s="20"/>
      <c r="L634" s="20"/>
      <c r="M634" s="20">
        <v>1</v>
      </c>
    </row>
    <row r="635" spans="1:13">
      <c r="A635" s="20" t="s">
        <v>901</v>
      </c>
      <c r="B635" s="20"/>
      <c r="C635" s="20" t="s">
        <v>1381</v>
      </c>
      <c r="D635" s="20" t="s">
        <v>849</v>
      </c>
      <c r="E635" s="20"/>
      <c r="F635" s="20">
        <v>10</v>
      </c>
      <c r="G635" s="20" t="s">
        <v>286</v>
      </c>
      <c r="H635" s="20">
        <v>10</v>
      </c>
      <c r="I635" s="20" t="s">
        <v>286</v>
      </c>
      <c r="J635" s="20" t="s">
        <v>286</v>
      </c>
      <c r="K635" s="20"/>
      <c r="L635" s="20" t="s">
        <v>1310</v>
      </c>
      <c r="M635" s="20">
        <v>0</v>
      </c>
    </row>
    <row r="636" spans="1:13">
      <c r="A636" s="20" t="s">
        <v>902</v>
      </c>
      <c r="B636" s="20"/>
      <c r="C636" s="20" t="s">
        <v>1381</v>
      </c>
      <c r="D636" s="20" t="s">
        <v>905</v>
      </c>
      <c r="E636" s="20"/>
      <c r="F636" s="20">
        <v>100</v>
      </c>
      <c r="G636" s="20">
        <v>20</v>
      </c>
      <c r="H636" s="20">
        <v>100</v>
      </c>
      <c r="I636" s="20">
        <v>10</v>
      </c>
      <c r="J636" s="20" t="s">
        <v>286</v>
      </c>
      <c r="K636" s="20" t="s">
        <v>799</v>
      </c>
      <c r="L636" s="20"/>
      <c r="M636" s="19">
        <v>1</v>
      </c>
    </row>
    <row r="637" spans="1:13">
      <c r="A637" s="20" t="s">
        <v>903</v>
      </c>
      <c r="B637" s="20"/>
      <c r="C637" s="20" t="s">
        <v>1381</v>
      </c>
      <c r="D637" s="20"/>
      <c r="E637" s="20"/>
      <c r="F637" s="20">
        <v>5</v>
      </c>
      <c r="G637" s="20">
        <v>5</v>
      </c>
      <c r="H637" s="20">
        <v>5</v>
      </c>
      <c r="I637" s="20">
        <v>5</v>
      </c>
      <c r="J637" s="20">
        <v>5</v>
      </c>
      <c r="K637" s="20" t="s">
        <v>904</v>
      </c>
      <c r="L637" s="20"/>
      <c r="M637" s="19">
        <v>1</v>
      </c>
    </row>
    <row r="638" spans="1:13">
      <c r="A638" s="20" t="s">
        <v>907</v>
      </c>
      <c r="B638" s="20"/>
      <c r="C638" s="20" t="s">
        <v>1334</v>
      </c>
      <c r="D638" s="20"/>
      <c r="E638" s="20"/>
      <c r="F638" s="20" t="s">
        <v>286</v>
      </c>
      <c r="G638" s="20" t="s">
        <v>286</v>
      </c>
      <c r="H638" s="20" t="s">
        <v>286</v>
      </c>
      <c r="I638" s="20" t="s">
        <v>286</v>
      </c>
      <c r="J638" s="20" t="s">
        <v>286</v>
      </c>
      <c r="K638" s="20"/>
      <c r="L638" s="20" t="s">
        <v>1311</v>
      </c>
      <c r="M638" s="19">
        <v>0</v>
      </c>
    </row>
    <row r="639" spans="1:13">
      <c r="A639" s="20" t="s">
        <v>908</v>
      </c>
      <c r="B639" s="20"/>
      <c r="C639" s="20" t="s">
        <v>1334</v>
      </c>
      <c r="D639" s="20"/>
      <c r="E639" s="20"/>
      <c r="F639" s="20" t="s">
        <v>286</v>
      </c>
      <c r="G639" s="20" t="s">
        <v>286</v>
      </c>
      <c r="H639" s="20" t="s">
        <v>286</v>
      </c>
      <c r="I639" s="20" t="s">
        <v>286</v>
      </c>
      <c r="J639" s="20" t="s">
        <v>286</v>
      </c>
      <c r="K639" s="20" t="s">
        <v>909</v>
      </c>
      <c r="L639" s="20" t="s">
        <v>1303</v>
      </c>
      <c r="M639" s="19">
        <v>1</v>
      </c>
    </row>
    <row r="640" spans="1:13">
      <c r="A640" s="20" t="s">
        <v>1383</v>
      </c>
      <c r="B640" s="20"/>
      <c r="C640" s="20" t="s">
        <v>1334</v>
      </c>
      <c r="D640" s="20"/>
      <c r="E640" s="20"/>
      <c r="F640" s="20" t="s">
        <v>286</v>
      </c>
      <c r="G640" s="20" t="s">
        <v>286</v>
      </c>
      <c r="H640" s="20" t="s">
        <v>286</v>
      </c>
      <c r="I640" s="20" t="s">
        <v>286</v>
      </c>
      <c r="J640" s="20" t="s">
        <v>286</v>
      </c>
      <c r="K640" s="20"/>
      <c r="L640" s="18" t="s">
        <v>1384</v>
      </c>
      <c r="M640" s="19">
        <v>0</v>
      </c>
    </row>
    <row r="641" spans="1:13">
      <c r="A641" s="20" t="s">
        <v>911</v>
      </c>
      <c r="B641" s="20"/>
      <c r="C641" s="20" t="s">
        <v>1334</v>
      </c>
      <c r="D641" s="20"/>
      <c r="E641" s="20"/>
      <c r="F641" s="20" t="s">
        <v>286</v>
      </c>
      <c r="G641" s="20" t="s">
        <v>286</v>
      </c>
      <c r="H641" s="20" t="s">
        <v>286</v>
      </c>
      <c r="I641" s="20" t="s">
        <v>286</v>
      </c>
      <c r="J641" s="20" t="s">
        <v>286</v>
      </c>
      <c r="K641" s="20"/>
      <c r="L641" s="20" t="s">
        <v>1304</v>
      </c>
      <c r="M641" s="19">
        <v>0</v>
      </c>
    </row>
    <row r="642" spans="1:13">
      <c r="A642" s="20" t="s">
        <v>912</v>
      </c>
      <c r="B642" s="20"/>
      <c r="C642" s="20" t="s">
        <v>1334</v>
      </c>
      <c r="D642" s="20"/>
      <c r="E642" s="20"/>
      <c r="F642" s="20" t="s">
        <v>286</v>
      </c>
      <c r="G642" s="20" t="s">
        <v>286</v>
      </c>
      <c r="H642" s="20" t="s">
        <v>286</v>
      </c>
      <c r="I642" s="20" t="s">
        <v>286</v>
      </c>
      <c r="J642" s="20" t="s">
        <v>286</v>
      </c>
      <c r="K642" s="20" t="s">
        <v>439</v>
      </c>
      <c r="L642" s="20" t="s">
        <v>1305</v>
      </c>
      <c r="M642" s="19">
        <v>1</v>
      </c>
    </row>
    <row r="643" spans="1:13">
      <c r="A643" s="20" t="s">
        <v>913</v>
      </c>
      <c r="B643" s="20"/>
      <c r="C643" s="20" t="s">
        <v>1334</v>
      </c>
      <c r="D643" s="20"/>
      <c r="E643" s="20"/>
      <c r="F643" s="20" t="s">
        <v>286</v>
      </c>
      <c r="G643" s="20" t="s">
        <v>286</v>
      </c>
      <c r="H643" s="20" t="s">
        <v>286</v>
      </c>
      <c r="I643" s="20" t="s">
        <v>286</v>
      </c>
      <c r="J643" s="20" t="s">
        <v>286</v>
      </c>
      <c r="K643" s="20" t="s">
        <v>296</v>
      </c>
      <c r="L643" s="20"/>
      <c r="M643" s="19">
        <v>1</v>
      </c>
    </row>
    <row r="644" spans="1:13">
      <c r="A644" s="20" t="s">
        <v>914</v>
      </c>
      <c r="B644" s="20"/>
      <c r="C644" s="20" t="s">
        <v>1334</v>
      </c>
      <c r="D644" s="20"/>
      <c r="E644" s="20"/>
      <c r="F644" s="20" t="s">
        <v>286</v>
      </c>
      <c r="G644" s="20" t="s">
        <v>286</v>
      </c>
      <c r="H644" s="20" t="s">
        <v>286</v>
      </c>
      <c r="I644" s="20" t="s">
        <v>286</v>
      </c>
      <c r="J644" s="20" t="s">
        <v>286</v>
      </c>
      <c r="K644" s="20" t="s">
        <v>799</v>
      </c>
      <c r="L644" s="20"/>
      <c r="M644" s="19">
        <v>1</v>
      </c>
    </row>
    <row r="645" spans="1:13">
      <c r="A645" s="20" t="s">
        <v>915</v>
      </c>
      <c r="B645" s="20"/>
      <c r="C645" s="20" t="s">
        <v>1334</v>
      </c>
      <c r="D645" s="20"/>
      <c r="E645" s="20"/>
      <c r="F645" s="20" t="s">
        <v>286</v>
      </c>
      <c r="G645" s="20" t="s">
        <v>286</v>
      </c>
      <c r="H645" s="20" t="s">
        <v>286</v>
      </c>
      <c r="I645" s="20" t="s">
        <v>286</v>
      </c>
      <c r="J645" s="20" t="s">
        <v>286</v>
      </c>
      <c r="K645" s="20" t="s">
        <v>409</v>
      </c>
      <c r="L645" s="20"/>
      <c r="M645" s="19">
        <v>1</v>
      </c>
    </row>
    <row r="646" spans="1:13">
      <c r="A646" s="20" t="s">
        <v>916</v>
      </c>
      <c r="B646" s="20"/>
      <c r="C646" s="20" t="s">
        <v>1334</v>
      </c>
      <c r="D646" s="20"/>
      <c r="E646" s="20"/>
      <c r="F646" s="20" t="s">
        <v>286</v>
      </c>
      <c r="G646" s="20" t="s">
        <v>286</v>
      </c>
      <c r="H646" s="20" t="s">
        <v>286</v>
      </c>
      <c r="I646" s="20" t="s">
        <v>286</v>
      </c>
      <c r="J646" s="20" t="s">
        <v>286</v>
      </c>
      <c r="K646" s="20" t="s">
        <v>917</v>
      </c>
      <c r="L646" s="20" t="s">
        <v>1305</v>
      </c>
      <c r="M646" s="19">
        <v>1</v>
      </c>
    </row>
    <row r="647" spans="1:13">
      <c r="A647" s="20" t="s">
        <v>918</v>
      </c>
      <c r="B647" s="20"/>
      <c r="C647" s="20" t="s">
        <v>1334</v>
      </c>
      <c r="D647" s="20"/>
      <c r="E647" s="20"/>
      <c r="F647" s="20" t="s">
        <v>286</v>
      </c>
      <c r="G647" s="20" t="s">
        <v>286</v>
      </c>
      <c r="H647" s="20" t="s">
        <v>286</v>
      </c>
      <c r="I647" s="20" t="s">
        <v>286</v>
      </c>
      <c r="J647" s="20" t="s">
        <v>286</v>
      </c>
      <c r="K647" s="20" t="s">
        <v>919</v>
      </c>
      <c r="L647" s="20" t="s">
        <v>1307</v>
      </c>
      <c r="M647" s="19">
        <v>1</v>
      </c>
    </row>
    <row r="648" spans="1:13">
      <c r="A648" s="20" t="s">
        <v>920</v>
      </c>
      <c r="B648" s="20"/>
      <c r="C648" s="20" t="s">
        <v>1334</v>
      </c>
      <c r="D648" s="20"/>
      <c r="E648" s="20"/>
      <c r="F648" s="20" t="s">
        <v>286</v>
      </c>
      <c r="G648" s="20" t="s">
        <v>286</v>
      </c>
      <c r="H648" s="20" t="s">
        <v>286</v>
      </c>
      <c r="I648" s="20" t="s">
        <v>286</v>
      </c>
      <c r="J648" s="20" t="s">
        <v>286</v>
      </c>
      <c r="K648" s="20" t="s">
        <v>921</v>
      </c>
      <c r="L648" s="20" t="s">
        <v>1306</v>
      </c>
      <c r="M648" s="19">
        <v>0</v>
      </c>
    </row>
    <row r="649" spans="1:13">
      <c r="A649" s="20" t="s">
        <v>922</v>
      </c>
      <c r="B649" s="20"/>
      <c r="C649" s="20" t="s">
        <v>1334</v>
      </c>
      <c r="D649" s="20"/>
      <c r="E649" s="20"/>
      <c r="F649" s="20" t="s">
        <v>286</v>
      </c>
      <c r="G649" s="20" t="s">
        <v>286</v>
      </c>
      <c r="H649" s="20" t="s">
        <v>286</v>
      </c>
      <c r="I649" s="20" t="s">
        <v>286</v>
      </c>
      <c r="J649" s="20" t="s">
        <v>286</v>
      </c>
      <c r="K649" s="20" t="s">
        <v>499</v>
      </c>
      <c r="L649" s="20" t="s">
        <v>1312</v>
      </c>
      <c r="M649" s="19">
        <v>1</v>
      </c>
    </row>
    <row r="650" spans="1:13">
      <c r="A650" s="20" t="s">
        <v>1385</v>
      </c>
      <c r="B650" s="20"/>
      <c r="C650" s="20" t="s">
        <v>1334</v>
      </c>
      <c r="D650" s="20"/>
      <c r="E650" s="20"/>
      <c r="F650" s="20" t="s">
        <v>286</v>
      </c>
      <c r="G650" s="20" t="s">
        <v>286</v>
      </c>
      <c r="H650" s="20" t="s">
        <v>286</v>
      </c>
      <c r="I650" s="20" t="s">
        <v>286</v>
      </c>
      <c r="J650" s="20" t="s">
        <v>286</v>
      </c>
      <c r="K650" s="20" t="s">
        <v>308</v>
      </c>
      <c r="L650" s="18" t="s">
        <v>1317</v>
      </c>
      <c r="M650" s="19">
        <v>1</v>
      </c>
    </row>
    <row r="651" spans="1:13">
      <c r="A651" s="20" t="s">
        <v>924</v>
      </c>
      <c r="B651" s="20"/>
      <c r="C651" s="20" t="s">
        <v>1334</v>
      </c>
      <c r="D651" s="20"/>
      <c r="E651" s="20"/>
      <c r="F651" s="20" t="s">
        <v>286</v>
      </c>
      <c r="G651" s="20" t="s">
        <v>286</v>
      </c>
      <c r="H651" s="20" t="s">
        <v>286</v>
      </c>
      <c r="I651" s="20" t="s">
        <v>286</v>
      </c>
      <c r="J651" s="20" t="s">
        <v>286</v>
      </c>
      <c r="K651" s="20" t="s">
        <v>365</v>
      </c>
      <c r="L651" s="18"/>
      <c r="M651" s="19">
        <v>1</v>
      </c>
    </row>
    <row r="652" spans="1:13">
      <c r="A652" s="20" t="s">
        <v>925</v>
      </c>
      <c r="B652" s="20"/>
      <c r="C652" s="20" t="s">
        <v>1334</v>
      </c>
      <c r="D652" s="20"/>
      <c r="E652" s="20"/>
      <c r="F652" s="20" t="s">
        <v>286</v>
      </c>
      <c r="G652" s="20" t="s">
        <v>286</v>
      </c>
      <c r="H652" s="20" t="s">
        <v>286</v>
      </c>
      <c r="I652" s="20" t="s">
        <v>286</v>
      </c>
      <c r="J652" s="20" t="s">
        <v>286</v>
      </c>
      <c r="K652" s="20" t="s">
        <v>1387</v>
      </c>
      <c r="L652" s="20"/>
      <c r="M652" s="19">
        <v>1</v>
      </c>
    </row>
    <row r="653" spans="1:13">
      <c r="A653" s="20" t="s">
        <v>926</v>
      </c>
      <c r="B653" s="20"/>
      <c r="C653" s="20" t="s">
        <v>1334</v>
      </c>
      <c r="D653" s="20"/>
      <c r="E653" s="20"/>
      <c r="F653" s="20" t="s">
        <v>286</v>
      </c>
      <c r="G653" s="20" t="s">
        <v>286</v>
      </c>
      <c r="H653" s="20" t="s">
        <v>286</v>
      </c>
      <c r="I653" s="20" t="s">
        <v>286</v>
      </c>
      <c r="J653" s="20" t="s">
        <v>286</v>
      </c>
      <c r="K653" s="20" t="s">
        <v>927</v>
      </c>
      <c r="L653" s="20"/>
      <c r="M653" s="19">
        <v>1</v>
      </c>
    </row>
    <row r="654" spans="1:13">
      <c r="A654" s="20" t="s">
        <v>928</v>
      </c>
      <c r="B654" s="20"/>
      <c r="C654" s="20" t="s">
        <v>1334</v>
      </c>
      <c r="D654" s="20"/>
      <c r="E654" s="20"/>
      <c r="F654" s="20" t="s">
        <v>286</v>
      </c>
      <c r="G654" s="20" t="s">
        <v>286</v>
      </c>
      <c r="H654" s="20" t="s">
        <v>286</v>
      </c>
      <c r="I654" s="20" t="s">
        <v>286</v>
      </c>
      <c r="J654" s="20" t="s">
        <v>286</v>
      </c>
      <c r="K654" s="20" t="s">
        <v>929</v>
      </c>
      <c r="L654" s="20"/>
      <c r="M654" s="19">
        <v>1</v>
      </c>
    </row>
    <row r="655" spans="1:13">
      <c r="A655" s="20" t="s">
        <v>930</v>
      </c>
      <c r="B655" s="20"/>
      <c r="C655" s="20" t="s">
        <v>1334</v>
      </c>
      <c r="D655" s="20" t="s">
        <v>933</v>
      </c>
      <c r="E655" s="20"/>
      <c r="F655" s="20" t="s">
        <v>286</v>
      </c>
      <c r="G655" s="20" t="s">
        <v>286</v>
      </c>
      <c r="H655" s="20" t="s">
        <v>286</v>
      </c>
      <c r="I655" s="20" t="s">
        <v>286</v>
      </c>
      <c r="J655" s="20" t="s">
        <v>286</v>
      </c>
      <c r="K655" s="20" t="s">
        <v>371</v>
      </c>
      <c r="L655" s="20"/>
      <c r="M655" s="19">
        <v>1</v>
      </c>
    </row>
    <row r="656" spans="1:13">
      <c r="A656" s="20" t="s">
        <v>910</v>
      </c>
      <c r="B656" s="20"/>
      <c r="C656" s="20" t="s">
        <v>1334</v>
      </c>
      <c r="D656" s="20"/>
      <c r="E656" s="20"/>
      <c r="F656" s="20" t="s">
        <v>286</v>
      </c>
      <c r="G656" s="20" t="s">
        <v>286</v>
      </c>
      <c r="H656" s="20" t="s">
        <v>286</v>
      </c>
      <c r="I656" s="20" t="s">
        <v>286</v>
      </c>
      <c r="J656" s="20" t="s">
        <v>286</v>
      </c>
      <c r="K656" s="20" t="s">
        <v>1335</v>
      </c>
      <c r="L656" s="20" t="s">
        <v>931</v>
      </c>
      <c r="M656" s="20">
        <v>0</v>
      </c>
    </row>
    <row r="657" spans="1:13">
      <c r="A657" s="18" t="s">
        <v>1388</v>
      </c>
      <c r="B657" s="20"/>
      <c r="C657" s="20" t="s">
        <v>1334</v>
      </c>
      <c r="D657" s="20"/>
      <c r="E657" s="20"/>
      <c r="F657" s="20" t="s">
        <v>286</v>
      </c>
      <c r="G657" s="20" t="s">
        <v>286</v>
      </c>
      <c r="H657" s="20" t="s">
        <v>286</v>
      </c>
      <c r="I657" s="20" t="s">
        <v>286</v>
      </c>
      <c r="J657" s="20" t="s">
        <v>286</v>
      </c>
      <c r="K657" s="20" t="s">
        <v>1389</v>
      </c>
      <c r="L657" s="20"/>
      <c r="M657" s="19">
        <v>1</v>
      </c>
    </row>
    <row r="658" spans="1:13">
      <c r="A658" s="20" t="s">
        <v>1390</v>
      </c>
      <c r="B658" s="20"/>
      <c r="C658" s="20" t="s">
        <v>1334</v>
      </c>
      <c r="D658" s="20" t="s">
        <v>1391</v>
      </c>
      <c r="E658" s="20"/>
      <c r="F658" s="20" t="s">
        <v>1392</v>
      </c>
      <c r="G658" s="20" t="s">
        <v>1392</v>
      </c>
      <c r="H658" s="20" t="s">
        <v>1392</v>
      </c>
      <c r="I658" s="20" t="s">
        <v>1392</v>
      </c>
      <c r="J658" s="20" t="s">
        <v>1392</v>
      </c>
      <c r="K658" s="20" t="s">
        <v>1393</v>
      </c>
      <c r="L658" s="20" t="s">
        <v>1394</v>
      </c>
      <c r="M658" s="20">
        <v>0</v>
      </c>
    </row>
    <row r="659" spans="1:13">
      <c r="A659" s="20" t="s">
        <v>1395</v>
      </c>
      <c r="B659" s="20"/>
      <c r="C659" s="20" t="s">
        <v>1334</v>
      </c>
      <c r="D659" s="20" t="s">
        <v>1391</v>
      </c>
      <c r="E659" s="20"/>
      <c r="F659" s="20" t="s">
        <v>1392</v>
      </c>
      <c r="G659" s="20" t="s">
        <v>1392</v>
      </c>
      <c r="H659" s="20" t="s">
        <v>1392</v>
      </c>
      <c r="I659" s="20" t="s">
        <v>1392</v>
      </c>
      <c r="J659" s="20" t="s">
        <v>1392</v>
      </c>
      <c r="K659" s="20" t="s">
        <v>1396</v>
      </c>
      <c r="L659" s="20" t="s">
        <v>1394</v>
      </c>
      <c r="M659" s="20">
        <v>0</v>
      </c>
    </row>
    <row r="660" spans="1:13">
      <c r="A660" s="20" t="s">
        <v>1397</v>
      </c>
      <c r="B660" s="20"/>
      <c r="C660" s="20" t="s">
        <v>1334</v>
      </c>
      <c r="D660" s="20" t="s">
        <v>1391</v>
      </c>
      <c r="E660" s="20"/>
      <c r="F660" s="20" t="s">
        <v>1392</v>
      </c>
      <c r="G660" s="20" t="s">
        <v>1392</v>
      </c>
      <c r="H660" s="20" t="s">
        <v>1392</v>
      </c>
      <c r="I660" s="20" t="s">
        <v>1392</v>
      </c>
      <c r="J660" s="20" t="s">
        <v>1392</v>
      </c>
      <c r="K660" s="20" t="s">
        <v>1398</v>
      </c>
      <c r="L660" s="20" t="s">
        <v>1394</v>
      </c>
      <c r="M660" s="20">
        <v>0</v>
      </c>
    </row>
    <row r="661" spans="1:13">
      <c r="A661" s="20" t="s">
        <v>1399</v>
      </c>
      <c r="B661" s="20"/>
      <c r="C661" s="20" t="s">
        <v>1171</v>
      </c>
      <c r="D661" s="20"/>
      <c r="E661" s="20"/>
      <c r="F661" s="20"/>
      <c r="G661" s="20"/>
      <c r="H661" s="20"/>
      <c r="I661" s="20"/>
      <c r="J661" s="20"/>
      <c r="K661" s="20"/>
      <c r="L661" s="20" t="s">
        <v>1400</v>
      </c>
      <c r="M661" s="20">
        <v>1</v>
      </c>
    </row>
    <row r="662" spans="1:13">
      <c r="A662" s="20" t="s">
        <v>1401</v>
      </c>
      <c r="B662" s="20"/>
      <c r="C662" s="20" t="s">
        <v>1171</v>
      </c>
      <c r="D662" s="20"/>
      <c r="E662" s="20"/>
      <c r="F662" s="20"/>
      <c r="G662" s="20"/>
      <c r="H662" s="20"/>
      <c r="I662" s="20"/>
      <c r="J662" s="20"/>
      <c r="K662" s="20"/>
      <c r="L662" s="20" t="s">
        <v>1400</v>
      </c>
      <c r="M662" s="20">
        <v>1</v>
      </c>
    </row>
    <row r="663" spans="1:13">
      <c r="A663" s="20" t="s">
        <v>1402</v>
      </c>
      <c r="B663" s="20"/>
      <c r="C663" s="20" t="s">
        <v>1171</v>
      </c>
      <c r="D663" s="20"/>
      <c r="E663" s="20"/>
      <c r="F663" s="20"/>
      <c r="G663" s="20"/>
      <c r="H663" s="20"/>
      <c r="I663" s="20"/>
      <c r="J663" s="20"/>
      <c r="K663" s="20"/>
      <c r="L663" s="20" t="s">
        <v>1400</v>
      </c>
      <c r="M663" s="20">
        <v>1</v>
      </c>
    </row>
    <row r="664" spans="1:13">
      <c r="A664" s="20" t="s">
        <v>1403</v>
      </c>
      <c r="B664" s="20"/>
      <c r="C664" s="20" t="s">
        <v>1171</v>
      </c>
      <c r="D664" s="20"/>
      <c r="E664" s="20">
        <v>750</v>
      </c>
      <c r="F664" s="20"/>
      <c r="G664" s="20"/>
      <c r="H664" s="20"/>
      <c r="I664" s="20"/>
      <c r="J664" s="20"/>
      <c r="K664" s="20"/>
      <c r="L664" s="20" t="s">
        <v>1400</v>
      </c>
      <c r="M664" s="20">
        <v>1</v>
      </c>
    </row>
    <row r="665" spans="1:13">
      <c r="A665" s="20" t="s">
        <v>1404</v>
      </c>
      <c r="B665" s="20"/>
      <c r="C665" s="20" t="s">
        <v>1171</v>
      </c>
      <c r="D665" s="20"/>
      <c r="E665" s="20"/>
      <c r="F665" s="20"/>
      <c r="G665" s="20"/>
      <c r="H665" s="20"/>
      <c r="I665" s="20"/>
      <c r="J665" s="20"/>
      <c r="K665" s="20"/>
      <c r="L665" s="20" t="s">
        <v>1400</v>
      </c>
      <c r="M665" s="20">
        <v>1</v>
      </c>
    </row>
    <row r="666" spans="1:13">
      <c r="A666" s="20" t="s">
        <v>1405</v>
      </c>
      <c r="B666" s="20"/>
      <c r="C666" s="20" t="s">
        <v>1171</v>
      </c>
      <c r="D666" s="20"/>
      <c r="E666" s="20"/>
      <c r="F666" s="20"/>
      <c r="G666" s="20"/>
      <c r="H666" s="20"/>
      <c r="I666" s="20"/>
      <c r="J666" s="20"/>
      <c r="K666" s="20"/>
      <c r="L666" s="20" t="s">
        <v>1406</v>
      </c>
      <c r="M666" s="20">
        <v>1</v>
      </c>
    </row>
    <row r="667" spans="1:13">
      <c r="A667" s="20" t="s">
        <v>1407</v>
      </c>
      <c r="B667" s="20"/>
      <c r="C667" s="20" t="s">
        <v>1171</v>
      </c>
      <c r="D667" s="20"/>
      <c r="E667" s="20"/>
      <c r="F667" s="20"/>
      <c r="G667" s="20"/>
      <c r="H667" s="20"/>
      <c r="I667" s="20"/>
      <c r="J667" s="20"/>
      <c r="K667" s="20"/>
      <c r="L667" s="20" t="s">
        <v>1406</v>
      </c>
      <c r="M667" s="20">
        <v>1</v>
      </c>
    </row>
    <row r="668" spans="1:13">
      <c r="A668" s="20" t="s">
        <v>1408</v>
      </c>
      <c r="B668" s="20"/>
      <c r="C668" s="20" t="s">
        <v>1171</v>
      </c>
      <c r="D668" s="20"/>
      <c r="E668" s="20">
        <v>500</v>
      </c>
      <c r="F668" s="20"/>
      <c r="G668" s="20"/>
      <c r="H668" s="20"/>
      <c r="I668" s="20"/>
      <c r="J668" s="20"/>
      <c r="K668" s="20"/>
      <c r="L668" s="20" t="s">
        <v>1406</v>
      </c>
      <c r="M668" s="20">
        <v>1</v>
      </c>
    </row>
    <row r="669" spans="1:13">
      <c r="A669" s="20" t="s">
        <v>1409</v>
      </c>
      <c r="B669" s="20"/>
      <c r="C669" s="20" t="s">
        <v>1171</v>
      </c>
      <c r="D669" s="20"/>
      <c r="E669" s="20">
        <v>1000</v>
      </c>
      <c r="F669" s="20"/>
      <c r="G669" s="20"/>
      <c r="H669" s="20"/>
      <c r="I669" s="20"/>
      <c r="J669" s="20"/>
      <c r="K669" s="20"/>
      <c r="L669" s="20" t="s">
        <v>1406</v>
      </c>
      <c r="M669" s="20">
        <v>1</v>
      </c>
    </row>
    <row r="670" spans="1:13">
      <c r="A670" s="20" t="s">
        <v>1410</v>
      </c>
      <c r="B670" s="20"/>
      <c r="C670" s="20" t="s">
        <v>1171</v>
      </c>
      <c r="D670" s="20"/>
      <c r="E670" s="20">
        <v>1500</v>
      </c>
      <c r="F670" s="20"/>
      <c r="G670" s="20"/>
      <c r="H670" s="20"/>
      <c r="I670" s="20"/>
      <c r="J670" s="20"/>
      <c r="K670" s="20"/>
      <c r="L670" s="20" t="s">
        <v>1406</v>
      </c>
      <c r="M670" s="20">
        <v>1</v>
      </c>
    </row>
    <row r="671" spans="1:13">
      <c r="A671" s="20" t="s">
        <v>1411</v>
      </c>
      <c r="B671" s="20"/>
      <c r="C671" s="20" t="s">
        <v>1171</v>
      </c>
      <c r="D671" s="20"/>
      <c r="E671" s="20">
        <v>50</v>
      </c>
      <c r="F671" s="20"/>
      <c r="G671" s="20"/>
      <c r="H671" s="20"/>
      <c r="I671" s="20"/>
      <c r="J671" s="20"/>
      <c r="K671" s="20"/>
      <c r="L671" s="20" t="s">
        <v>1412</v>
      </c>
      <c r="M671" s="20">
        <v>1</v>
      </c>
    </row>
    <row r="672" spans="1:13">
      <c r="A672" s="20" t="s">
        <v>1413</v>
      </c>
      <c r="B672" s="20"/>
      <c r="C672" s="20" t="s">
        <v>1171</v>
      </c>
      <c r="D672" s="20"/>
      <c r="E672" s="20">
        <v>75</v>
      </c>
      <c r="F672" s="20"/>
      <c r="G672" s="20"/>
      <c r="H672" s="20"/>
      <c r="I672" s="20"/>
      <c r="J672" s="20"/>
      <c r="K672" s="20"/>
      <c r="L672" s="20" t="s">
        <v>1412</v>
      </c>
      <c r="M672" s="20">
        <v>1</v>
      </c>
    </row>
    <row r="673" spans="1:13">
      <c r="A673" s="20" t="s">
        <v>1414</v>
      </c>
      <c r="B673" s="20"/>
      <c r="C673" s="20" t="s">
        <v>1171</v>
      </c>
      <c r="D673" s="20"/>
      <c r="E673" s="20">
        <v>100</v>
      </c>
      <c r="F673" s="20"/>
      <c r="G673" s="20"/>
      <c r="H673" s="20"/>
      <c r="I673" s="20"/>
      <c r="J673" s="20"/>
      <c r="K673" s="20"/>
      <c r="L673" s="20" t="s">
        <v>1415</v>
      </c>
      <c r="M673" s="20">
        <v>1</v>
      </c>
    </row>
    <row r="674" spans="1:13">
      <c r="A674" s="20" t="s">
        <v>1416</v>
      </c>
      <c r="B674" s="20"/>
      <c r="C674" s="20" t="s">
        <v>1171</v>
      </c>
      <c r="D674" s="20"/>
      <c r="E674" s="20">
        <v>125</v>
      </c>
      <c r="F674" s="20"/>
      <c r="G674" s="20"/>
      <c r="H674" s="20"/>
      <c r="I674" s="20"/>
      <c r="J674" s="20"/>
      <c r="K674" s="20"/>
      <c r="L674" s="20"/>
      <c r="M674" s="20">
        <v>1</v>
      </c>
    </row>
    <row r="675" spans="1:13">
      <c r="A675" s="20" t="s">
        <v>1417</v>
      </c>
      <c r="B675" s="20"/>
      <c r="C675" s="20" t="s">
        <v>1171</v>
      </c>
      <c r="D675" s="20"/>
      <c r="E675" s="20"/>
      <c r="F675" s="20"/>
      <c r="G675" s="20"/>
      <c r="H675" s="20"/>
      <c r="I675" s="20"/>
      <c r="J675" s="20"/>
      <c r="K675" s="20"/>
      <c r="L675" s="20" t="s">
        <v>1418</v>
      </c>
      <c r="M675" s="20">
        <v>1</v>
      </c>
    </row>
    <row r="676" spans="1:13">
      <c r="A676" s="20" t="s">
        <v>1419</v>
      </c>
      <c r="B676" s="20"/>
      <c r="C676" s="20" t="s">
        <v>1171</v>
      </c>
      <c r="D676" s="20"/>
      <c r="E676" s="20">
        <v>25</v>
      </c>
      <c r="F676" s="20"/>
      <c r="G676" s="20"/>
      <c r="H676" s="20"/>
      <c r="I676" s="20"/>
      <c r="J676" s="20"/>
      <c r="K676" s="20"/>
      <c r="L676" s="20" t="s">
        <v>1420</v>
      </c>
      <c r="M676" s="20">
        <v>1</v>
      </c>
    </row>
    <row r="677" spans="1:13">
      <c r="A677" s="20" t="s">
        <v>1421</v>
      </c>
      <c r="B677" s="20"/>
      <c r="C677" s="20" t="s">
        <v>1171</v>
      </c>
      <c r="D677" s="20"/>
      <c r="E677" s="20">
        <v>40</v>
      </c>
      <c r="F677" s="20"/>
      <c r="G677" s="20"/>
      <c r="H677" s="20"/>
      <c r="I677" s="20"/>
      <c r="J677" s="20"/>
      <c r="K677" s="20"/>
      <c r="L677" s="20" t="s">
        <v>1420</v>
      </c>
      <c r="M677" s="20">
        <v>1</v>
      </c>
    </row>
    <row r="678" spans="1:13">
      <c r="A678" s="20" t="s">
        <v>1422</v>
      </c>
      <c r="B678" s="20"/>
      <c r="C678" s="20" t="s">
        <v>1171</v>
      </c>
      <c r="D678" s="20"/>
      <c r="E678" s="20">
        <v>50</v>
      </c>
      <c r="F678" s="20"/>
      <c r="G678" s="20"/>
      <c r="H678" s="20"/>
      <c r="I678" s="20"/>
      <c r="J678" s="20"/>
      <c r="K678" s="20"/>
      <c r="L678" s="20" t="s">
        <v>1423</v>
      </c>
      <c r="M678" s="20">
        <v>1</v>
      </c>
    </row>
    <row r="679" spans="1:13">
      <c r="A679" s="20" t="s">
        <v>1424</v>
      </c>
      <c r="B679" s="20"/>
      <c r="C679" s="20" t="s">
        <v>1171</v>
      </c>
      <c r="D679" s="20"/>
      <c r="E679" s="20">
        <v>60</v>
      </c>
      <c r="F679" s="20"/>
      <c r="G679" s="20"/>
      <c r="H679" s="20"/>
      <c r="I679" s="20"/>
      <c r="J679" s="20"/>
      <c r="K679" s="20"/>
      <c r="L679" s="20" t="s">
        <v>1425</v>
      </c>
      <c r="M679" s="20">
        <v>1</v>
      </c>
    </row>
    <row r="680" spans="1:13">
      <c r="A680" s="20" t="s">
        <v>1426</v>
      </c>
      <c r="B680" s="20"/>
      <c r="C680" s="20" t="s">
        <v>1171</v>
      </c>
      <c r="D680" s="20"/>
      <c r="E680" s="20">
        <v>75</v>
      </c>
      <c r="F680" s="20"/>
      <c r="G680" s="20"/>
      <c r="H680" s="20"/>
      <c r="I680" s="20"/>
      <c r="J680" s="20"/>
      <c r="K680" s="20"/>
      <c r="L680" s="20" t="s">
        <v>1427</v>
      </c>
      <c r="M680" s="20">
        <v>1</v>
      </c>
    </row>
    <row r="681" spans="1:13">
      <c r="A681" s="20" t="s">
        <v>1428</v>
      </c>
      <c r="B681" s="20"/>
      <c r="C681" s="20" t="s">
        <v>1171</v>
      </c>
      <c r="D681" s="20"/>
      <c r="E681" s="20"/>
      <c r="F681" s="20"/>
      <c r="G681" s="20"/>
      <c r="H681" s="20"/>
      <c r="I681" s="20"/>
      <c r="J681" s="20"/>
      <c r="K681" s="20"/>
      <c r="L681" s="20" t="s">
        <v>1429</v>
      </c>
      <c r="M681" s="20">
        <v>0</v>
      </c>
    </row>
    <row r="682" spans="1:13">
      <c r="A682" s="20" t="s">
        <v>1430</v>
      </c>
      <c r="B682" s="20"/>
      <c r="C682" s="20" t="s">
        <v>1171</v>
      </c>
      <c r="D682" s="20"/>
      <c r="E682" s="20"/>
      <c r="F682" s="20"/>
      <c r="G682" s="20"/>
      <c r="H682" s="20"/>
      <c r="I682" s="20"/>
      <c r="J682" s="20"/>
      <c r="K682" s="20"/>
      <c r="L682" s="20" t="s">
        <v>1431</v>
      </c>
      <c r="M682" s="20">
        <v>0</v>
      </c>
    </row>
    <row r="683" spans="1:13">
      <c r="A683" s="20" t="s">
        <v>1432</v>
      </c>
      <c r="B683" s="20"/>
      <c r="C683" s="20" t="s">
        <v>1171</v>
      </c>
      <c r="D683" s="20"/>
      <c r="E683" s="20"/>
      <c r="F683" s="20"/>
      <c r="G683" s="20"/>
      <c r="H683" s="20"/>
      <c r="I683" s="20"/>
      <c r="J683" s="20"/>
      <c r="K683" s="20"/>
      <c r="L683" s="20" t="s">
        <v>1433</v>
      </c>
      <c r="M683" s="20">
        <v>0</v>
      </c>
    </row>
    <row r="684" spans="1:13">
      <c r="A684" s="20" t="s">
        <v>1434</v>
      </c>
      <c r="B684" s="20"/>
      <c r="C684" s="20" t="s">
        <v>1171</v>
      </c>
      <c r="D684" s="20"/>
      <c r="E684" s="20"/>
      <c r="F684" s="20"/>
      <c r="G684" s="20"/>
      <c r="H684" s="20"/>
      <c r="I684" s="20"/>
      <c r="J684" s="20"/>
      <c r="K684" s="20"/>
      <c r="L684" s="20" t="s">
        <v>1435</v>
      </c>
      <c r="M684" s="20">
        <v>0</v>
      </c>
    </row>
    <row r="685" spans="1:13">
      <c r="A685" s="20" t="s">
        <v>1436</v>
      </c>
      <c r="B685" s="20"/>
      <c r="C685" s="20" t="s">
        <v>1171</v>
      </c>
      <c r="D685" s="20"/>
      <c r="E685" s="20"/>
      <c r="F685" s="20"/>
      <c r="G685" s="20"/>
      <c r="H685" s="20"/>
      <c r="I685" s="20"/>
      <c r="J685" s="20"/>
      <c r="K685" s="20"/>
      <c r="L685" s="20" t="s">
        <v>1437</v>
      </c>
      <c r="M685" s="20">
        <v>0</v>
      </c>
    </row>
    <row r="686" spans="1:13">
      <c r="A686" s="20" t="s">
        <v>1438</v>
      </c>
      <c r="B686" s="20"/>
      <c r="C686" s="20" t="s">
        <v>1171</v>
      </c>
      <c r="D686" s="20"/>
      <c r="E686" s="20"/>
      <c r="F686" s="20"/>
      <c r="G686" s="20"/>
      <c r="H686" s="20"/>
      <c r="I686" s="20"/>
      <c r="J686" s="20"/>
      <c r="K686" s="20"/>
      <c r="L686" s="20" t="s">
        <v>1418</v>
      </c>
      <c r="M686" s="20">
        <v>1</v>
      </c>
    </row>
    <row r="687" spans="1:13">
      <c r="A687" s="20" t="s">
        <v>1439</v>
      </c>
      <c r="B687" s="20"/>
      <c r="C687" s="20" t="s">
        <v>1171</v>
      </c>
      <c r="D687" s="20"/>
      <c r="E687" s="20">
        <v>7</v>
      </c>
      <c r="F687" s="20"/>
      <c r="G687" s="20"/>
      <c r="H687" s="20"/>
      <c r="I687" s="20"/>
      <c r="J687" s="20"/>
      <c r="K687" s="20"/>
      <c r="L687" s="20" t="s">
        <v>1440</v>
      </c>
      <c r="M687" s="20">
        <v>0</v>
      </c>
    </row>
    <row r="688" spans="1:13">
      <c r="A688" s="20" t="s">
        <v>1441</v>
      </c>
      <c r="B688" s="20"/>
      <c r="C688" s="20" t="s">
        <v>1171</v>
      </c>
      <c r="D688" s="20"/>
      <c r="E688" s="20">
        <v>10</v>
      </c>
      <c r="F688" s="20"/>
      <c r="G688" s="20"/>
      <c r="H688" s="20"/>
      <c r="I688" s="20"/>
      <c r="J688" s="20"/>
      <c r="K688" s="20"/>
      <c r="L688" s="20"/>
      <c r="M688" s="20">
        <v>0</v>
      </c>
    </row>
    <row r="689" spans="1:13">
      <c r="A689" s="20" t="s">
        <v>1442</v>
      </c>
      <c r="B689" s="20"/>
      <c r="C689" s="20" t="s">
        <v>1171</v>
      </c>
      <c r="D689" s="20"/>
      <c r="E689" s="20">
        <v>12</v>
      </c>
      <c r="F689" s="20"/>
      <c r="G689" s="20"/>
      <c r="H689" s="20"/>
      <c r="I689" s="20"/>
      <c r="J689" s="20"/>
      <c r="K689" s="20"/>
      <c r="L689" s="20"/>
      <c r="M689" s="20">
        <v>0</v>
      </c>
    </row>
    <row r="690" spans="1:13">
      <c r="A690" s="20" t="s">
        <v>1443</v>
      </c>
      <c r="B690" s="20"/>
      <c r="C690" s="20" t="s">
        <v>1171</v>
      </c>
      <c r="D690" s="20"/>
      <c r="E690" s="20">
        <v>25</v>
      </c>
      <c r="F690" s="20"/>
      <c r="G690" s="20"/>
      <c r="H690" s="20"/>
      <c r="I690" s="20"/>
      <c r="J690" s="20"/>
      <c r="K690" s="20"/>
      <c r="L690" s="20" t="s">
        <v>1444</v>
      </c>
      <c r="M690" s="20">
        <v>0</v>
      </c>
    </row>
    <row r="691" spans="1:13">
      <c r="A691" s="20" t="s">
        <v>1445</v>
      </c>
      <c r="B691" s="20"/>
      <c r="C691" s="20" t="s">
        <v>1171</v>
      </c>
      <c r="D691" s="20"/>
      <c r="E691" s="20">
        <v>25</v>
      </c>
      <c r="F691" s="20"/>
      <c r="G691" s="20"/>
      <c r="H691" s="20"/>
      <c r="I691" s="20"/>
      <c r="J691" s="20"/>
      <c r="K691" s="20"/>
      <c r="L691" s="20" t="s">
        <v>1446</v>
      </c>
      <c r="M691" s="20">
        <v>0</v>
      </c>
    </row>
    <row r="692" spans="1:13">
      <c r="A692" s="20" t="s">
        <v>1447</v>
      </c>
      <c r="B692" s="20"/>
      <c r="C692" s="20" t="s">
        <v>1171</v>
      </c>
      <c r="D692" s="20"/>
      <c r="E692" s="20">
        <v>40</v>
      </c>
      <c r="F692" s="20"/>
      <c r="G692" s="20"/>
      <c r="H692" s="20"/>
      <c r="I692" s="20"/>
      <c r="J692" s="20"/>
      <c r="K692" s="20"/>
      <c r="L692" s="20" t="s">
        <v>1448</v>
      </c>
      <c r="M692" s="20">
        <v>0</v>
      </c>
    </row>
    <row r="693" spans="1:13">
      <c r="A693" s="20" t="s">
        <v>1449</v>
      </c>
      <c r="B693" s="20"/>
      <c r="C693" s="20" t="s">
        <v>1171</v>
      </c>
      <c r="D693" s="20"/>
      <c r="E693" s="20">
        <v>50</v>
      </c>
      <c r="F693" s="20"/>
      <c r="G693" s="20"/>
      <c r="H693" s="20"/>
      <c r="I693" s="20"/>
      <c r="J693" s="20"/>
      <c r="K693" s="20"/>
      <c r="L693" s="20" t="s">
        <v>1450</v>
      </c>
      <c r="M693" s="20">
        <v>0</v>
      </c>
    </row>
    <row r="694" spans="1:13">
      <c r="A694" s="20" t="s">
        <v>1451</v>
      </c>
      <c r="B694" s="20"/>
      <c r="C694" s="20" t="s">
        <v>1171</v>
      </c>
      <c r="D694" s="20"/>
      <c r="E694" s="20">
        <v>160</v>
      </c>
      <c r="F694" s="20"/>
      <c r="G694" s="20"/>
      <c r="H694" s="20"/>
      <c r="I694" s="20"/>
      <c r="J694" s="20"/>
      <c r="K694" s="20"/>
      <c r="L694" s="20" t="s">
        <v>1452</v>
      </c>
      <c r="M694" s="20">
        <v>0</v>
      </c>
    </row>
    <row r="695" spans="1:13">
      <c r="A695" s="20" t="s">
        <v>1453</v>
      </c>
      <c r="B695" s="20"/>
      <c r="C695" s="20" t="s">
        <v>1171</v>
      </c>
      <c r="D695" s="20"/>
      <c r="E695" s="20">
        <v>2</v>
      </c>
      <c r="F695" s="20"/>
      <c r="G695" s="20"/>
      <c r="H695" s="20"/>
      <c r="I695" s="20"/>
      <c r="J695" s="20"/>
      <c r="K695" s="20"/>
      <c r="L695" s="20" t="s">
        <v>1454</v>
      </c>
      <c r="M695" s="20">
        <v>0</v>
      </c>
    </row>
    <row r="696" spans="1:13">
      <c r="A696" s="20" t="s">
        <v>1455</v>
      </c>
      <c r="B696" s="20"/>
      <c r="C696" s="20" t="s">
        <v>1171</v>
      </c>
      <c r="D696" s="20"/>
      <c r="E696" s="20">
        <v>7</v>
      </c>
      <c r="F696" s="20"/>
      <c r="G696" s="20"/>
      <c r="H696" s="20"/>
      <c r="I696" s="20"/>
      <c r="J696" s="20"/>
      <c r="K696" s="20"/>
      <c r="L696" s="20" t="s">
        <v>1456</v>
      </c>
      <c r="M696" s="20">
        <v>0</v>
      </c>
    </row>
    <row r="697" spans="1:13">
      <c r="A697" s="20" t="s">
        <v>1457</v>
      </c>
      <c r="B697" s="20"/>
      <c r="C697" s="20" t="s">
        <v>1171</v>
      </c>
      <c r="D697" s="20"/>
      <c r="E697" s="20">
        <v>15</v>
      </c>
      <c r="F697" s="20"/>
      <c r="G697" s="20"/>
      <c r="H697" s="20"/>
      <c r="I697" s="20"/>
      <c r="J697" s="20"/>
      <c r="K697" s="20"/>
      <c r="L697" s="20" t="s">
        <v>1448</v>
      </c>
      <c r="M697" s="20">
        <v>0</v>
      </c>
    </row>
    <row r="698" spans="1:13">
      <c r="A698" s="20" t="s">
        <v>1458</v>
      </c>
      <c r="B698" s="20"/>
      <c r="C698" s="20" t="s">
        <v>1171</v>
      </c>
      <c r="D698" s="20"/>
      <c r="E698" s="20">
        <v>25</v>
      </c>
      <c r="F698" s="20"/>
      <c r="G698" s="20"/>
      <c r="H698" s="20"/>
      <c r="I698" s="20"/>
      <c r="J698" s="20"/>
      <c r="K698" s="20"/>
      <c r="L698" s="20" t="s">
        <v>1454</v>
      </c>
      <c r="M698" s="20">
        <v>0</v>
      </c>
    </row>
    <row r="699" spans="1:13">
      <c r="A699" s="20" t="s">
        <v>1459</v>
      </c>
      <c r="B699" s="20"/>
      <c r="C699" s="20" t="s">
        <v>1171</v>
      </c>
      <c r="D699" s="20"/>
      <c r="E699" s="20">
        <v>100</v>
      </c>
      <c r="F699" s="20"/>
      <c r="G699" s="20"/>
      <c r="H699" s="20"/>
      <c r="I699" s="20"/>
      <c r="J699" s="20"/>
      <c r="K699" s="20"/>
      <c r="L699" s="20" t="s">
        <v>1460</v>
      </c>
      <c r="M699" s="20">
        <v>0</v>
      </c>
    </row>
    <row r="700" spans="1:13">
      <c r="A700" s="20" t="s">
        <v>1461</v>
      </c>
      <c r="B700" s="20"/>
      <c r="C700" s="20" t="s">
        <v>1171</v>
      </c>
      <c r="D700" s="20"/>
      <c r="E700" s="20">
        <v>125</v>
      </c>
      <c r="F700" s="20"/>
      <c r="G700" s="20"/>
      <c r="H700" s="20"/>
      <c r="I700" s="20"/>
      <c r="J700" s="20"/>
      <c r="K700" s="20"/>
      <c r="L700" s="20" t="s">
        <v>1462</v>
      </c>
      <c r="M700" s="20">
        <v>0</v>
      </c>
    </row>
    <row r="701" spans="1:13">
      <c r="A701" s="20" t="s">
        <v>1463</v>
      </c>
      <c r="B701" s="20"/>
      <c r="C701" s="20" t="s">
        <v>1171</v>
      </c>
      <c r="D701" s="20"/>
      <c r="E701" s="20"/>
      <c r="F701" s="20"/>
      <c r="G701" s="20"/>
      <c r="H701" s="20"/>
      <c r="I701" s="20"/>
      <c r="J701" s="20"/>
      <c r="K701" s="20"/>
      <c r="L701" s="20" t="s">
        <v>1464</v>
      </c>
      <c r="M701" s="20">
        <v>0</v>
      </c>
    </row>
    <row r="702" spans="1:13">
      <c r="A702" s="20" t="s">
        <v>1465</v>
      </c>
      <c r="B702" s="20"/>
      <c r="C702" s="20" t="s">
        <v>1171</v>
      </c>
      <c r="D702" s="20"/>
      <c r="E702" s="20">
        <v>5</v>
      </c>
      <c r="F702" s="20"/>
      <c r="G702" s="20"/>
      <c r="H702" s="20"/>
      <c r="I702" s="20"/>
      <c r="J702" s="20"/>
      <c r="K702" s="20"/>
      <c r="L702" s="20" t="s">
        <v>1448</v>
      </c>
      <c r="M702" s="20">
        <v>0</v>
      </c>
    </row>
    <row r="703" spans="1:13">
      <c r="A703" s="20" t="s">
        <v>1466</v>
      </c>
      <c r="B703" s="20"/>
      <c r="C703" s="20" t="s">
        <v>1171</v>
      </c>
      <c r="D703" s="20"/>
      <c r="E703" s="20">
        <v>6</v>
      </c>
      <c r="F703" s="20"/>
      <c r="G703" s="20"/>
      <c r="H703" s="20"/>
      <c r="I703" s="20"/>
      <c r="J703" s="20"/>
      <c r="K703" s="20"/>
      <c r="L703" s="20" t="s">
        <v>1444</v>
      </c>
      <c r="M703" s="20">
        <v>0</v>
      </c>
    </row>
    <row r="704" spans="1:13">
      <c r="A704" s="20" t="s">
        <v>1467</v>
      </c>
      <c r="B704" s="20"/>
      <c r="C704" s="20" t="s">
        <v>1171</v>
      </c>
      <c r="D704" s="20"/>
      <c r="E704" s="20">
        <v>7</v>
      </c>
      <c r="F704" s="20"/>
      <c r="G704" s="20"/>
      <c r="H704" s="20"/>
      <c r="I704" s="20"/>
      <c r="J704" s="20"/>
      <c r="K704" s="20"/>
      <c r="L704" s="20" t="s">
        <v>1440</v>
      </c>
      <c r="M704" s="20">
        <v>0</v>
      </c>
    </row>
    <row r="705" spans="1:13">
      <c r="A705" s="20" t="s">
        <v>1468</v>
      </c>
      <c r="B705" s="20"/>
      <c r="C705" s="20" t="s">
        <v>1171</v>
      </c>
      <c r="D705" s="20"/>
      <c r="E705" s="20">
        <v>15</v>
      </c>
      <c r="F705" s="20"/>
      <c r="G705" s="20"/>
      <c r="H705" s="20"/>
      <c r="I705" s="20"/>
      <c r="J705" s="20"/>
      <c r="K705" s="20"/>
      <c r="L705" s="20" t="s">
        <v>1440</v>
      </c>
      <c r="M705" s="20">
        <v>0</v>
      </c>
    </row>
    <row r="706" spans="1:13">
      <c r="A706" s="20" t="s">
        <v>1469</v>
      </c>
      <c r="B706" s="20"/>
      <c r="C706" s="20" t="s">
        <v>1171</v>
      </c>
      <c r="D706" s="20"/>
      <c r="E706" s="20">
        <v>10</v>
      </c>
      <c r="F706" s="20"/>
      <c r="G706" s="20"/>
      <c r="H706" s="20"/>
      <c r="I706" s="20"/>
      <c r="J706" s="20"/>
      <c r="K706" s="20"/>
      <c r="L706" s="20" t="s">
        <v>1454</v>
      </c>
      <c r="M706" s="20">
        <v>0</v>
      </c>
    </row>
    <row r="707" spans="1:13">
      <c r="A707" s="20" t="s">
        <v>1470</v>
      </c>
      <c r="B707" s="20"/>
      <c r="C707" s="20" t="s">
        <v>1171</v>
      </c>
      <c r="D707" s="20"/>
      <c r="E707" s="20">
        <v>20</v>
      </c>
      <c r="F707" s="20"/>
      <c r="G707" s="20"/>
      <c r="H707" s="20"/>
      <c r="I707" s="20"/>
      <c r="J707" s="20"/>
      <c r="K707" s="20"/>
      <c r="L707" s="20" t="s">
        <v>1448</v>
      </c>
      <c r="M707" s="20">
        <v>0</v>
      </c>
    </row>
    <row r="708" spans="1:13">
      <c r="A708" s="20" t="s">
        <v>1471</v>
      </c>
      <c r="B708" s="20"/>
      <c r="C708" s="20" t="s">
        <v>1171</v>
      </c>
      <c r="D708" s="20"/>
      <c r="E708" s="20">
        <v>17</v>
      </c>
      <c r="F708" s="20"/>
      <c r="G708" s="20"/>
      <c r="H708" s="20"/>
      <c r="I708" s="20"/>
      <c r="J708" s="20"/>
      <c r="K708" s="20"/>
      <c r="L708" s="20" t="s">
        <v>1472</v>
      </c>
      <c r="M708" s="20">
        <v>0</v>
      </c>
    </row>
    <row r="709" spans="1:13">
      <c r="A709" s="20" t="s">
        <v>1473</v>
      </c>
      <c r="B709" s="20"/>
      <c r="C709" s="20" t="s">
        <v>1171</v>
      </c>
      <c r="D709" s="20"/>
      <c r="E709" s="20">
        <v>27</v>
      </c>
      <c r="F709" s="20"/>
      <c r="G709" s="20"/>
      <c r="H709" s="20"/>
      <c r="I709" s="20"/>
      <c r="J709" s="20"/>
      <c r="K709" s="20"/>
      <c r="L709" s="20" t="s">
        <v>1448</v>
      </c>
      <c r="M709" s="20">
        <v>0</v>
      </c>
    </row>
    <row r="710" spans="1:13">
      <c r="A710" s="20" t="s">
        <v>1474</v>
      </c>
      <c r="B710" s="20"/>
      <c r="C710" s="20" t="s">
        <v>1171</v>
      </c>
      <c r="D710" s="20"/>
      <c r="E710" s="20">
        <v>15</v>
      </c>
      <c r="F710" s="20"/>
      <c r="G710" s="20"/>
      <c r="H710" s="20"/>
      <c r="I710" s="20"/>
      <c r="J710" s="20"/>
      <c r="K710" s="20"/>
      <c r="L710" s="20" t="s">
        <v>1440</v>
      </c>
      <c r="M710" s="20">
        <v>0</v>
      </c>
    </row>
    <row r="711" spans="1:13">
      <c r="A711" s="20" t="s">
        <v>1475</v>
      </c>
      <c r="B711" s="20"/>
      <c r="C711" s="20" t="s">
        <v>1171</v>
      </c>
      <c r="D711" s="20"/>
      <c r="E711" s="20">
        <v>17</v>
      </c>
      <c r="F711" s="20"/>
      <c r="G711" s="20"/>
      <c r="H711" s="20"/>
      <c r="I711" s="20"/>
      <c r="J711" s="20"/>
      <c r="K711" s="20"/>
      <c r="L711" s="20" t="s">
        <v>1440</v>
      </c>
      <c r="M711" s="20">
        <v>0</v>
      </c>
    </row>
    <row r="712" spans="1:13">
      <c r="A712" s="20" t="s">
        <v>1476</v>
      </c>
      <c r="B712" s="20"/>
      <c r="C712" s="20" t="s">
        <v>1171</v>
      </c>
      <c r="D712" s="20"/>
      <c r="E712" s="20">
        <v>25</v>
      </c>
      <c r="F712" s="20"/>
      <c r="G712" s="20"/>
      <c r="H712" s="20"/>
      <c r="I712" s="20"/>
      <c r="J712" s="20"/>
      <c r="K712" s="20"/>
      <c r="L712" s="20"/>
      <c r="M712" s="20">
        <v>0</v>
      </c>
    </row>
    <row r="713" spans="1:13">
      <c r="A713" s="20" t="s">
        <v>1477</v>
      </c>
      <c r="B713" s="20"/>
      <c r="C713" s="20" t="s">
        <v>1171</v>
      </c>
      <c r="D713" s="20"/>
      <c r="E713" s="20">
        <v>30</v>
      </c>
      <c r="F713" s="20"/>
      <c r="G713" s="20"/>
      <c r="H713" s="20"/>
      <c r="I713" s="20"/>
      <c r="J713" s="20"/>
      <c r="K713" s="20"/>
      <c r="L713" s="20" t="s">
        <v>1478</v>
      </c>
      <c r="M713" s="20">
        <v>0</v>
      </c>
    </row>
    <row r="714" spans="1:13">
      <c r="A714" s="20" t="s">
        <v>1479</v>
      </c>
      <c r="B714" s="20"/>
      <c r="C714" s="20" t="s">
        <v>1171</v>
      </c>
      <c r="D714" s="20"/>
      <c r="E714" s="20">
        <v>40</v>
      </c>
      <c r="F714" s="20"/>
      <c r="G714" s="20"/>
      <c r="H714" s="20"/>
      <c r="I714" s="20"/>
      <c r="J714" s="20"/>
      <c r="K714" s="20"/>
      <c r="L714" s="20"/>
      <c r="M714" s="20">
        <v>0</v>
      </c>
    </row>
    <row r="715" spans="1:13">
      <c r="A715" s="20" t="s">
        <v>1480</v>
      </c>
      <c r="B715" s="20"/>
      <c r="C715" s="20" t="s">
        <v>1171</v>
      </c>
      <c r="D715" s="20"/>
      <c r="E715" s="20">
        <v>60</v>
      </c>
      <c r="F715" s="20"/>
      <c r="G715" s="20"/>
      <c r="H715" s="20"/>
      <c r="I715" s="20"/>
      <c r="J715" s="20"/>
      <c r="K715" s="20"/>
      <c r="L715" s="20"/>
      <c r="M715" s="20">
        <v>0</v>
      </c>
    </row>
    <row r="716" spans="1:13">
      <c r="A716" s="20" t="s">
        <v>1481</v>
      </c>
      <c r="B716" s="20"/>
      <c r="C716" s="20" t="s">
        <v>1171</v>
      </c>
      <c r="D716" s="20"/>
      <c r="E716" s="20">
        <v>100</v>
      </c>
      <c r="F716" s="20"/>
      <c r="G716" s="20"/>
      <c r="H716" s="20"/>
      <c r="I716" s="20"/>
      <c r="J716" s="20"/>
      <c r="K716" s="20"/>
      <c r="L716" s="20"/>
      <c r="M716" s="20">
        <v>0</v>
      </c>
    </row>
    <row r="717" spans="1:13">
      <c r="A717" s="20" t="s">
        <v>1482</v>
      </c>
      <c r="B717" s="20"/>
      <c r="C717" s="20" t="s">
        <v>1171</v>
      </c>
      <c r="D717" s="20"/>
      <c r="E717" s="20">
        <v>125</v>
      </c>
      <c r="F717" s="20"/>
      <c r="G717" s="20"/>
      <c r="H717" s="20"/>
      <c r="I717" s="20"/>
      <c r="J717" s="20"/>
      <c r="K717" s="20"/>
      <c r="L717" s="20" t="s">
        <v>1483</v>
      </c>
      <c r="M717" s="20">
        <v>0</v>
      </c>
    </row>
    <row r="718" spans="1:13">
      <c r="A718" s="20" t="s">
        <v>1484</v>
      </c>
      <c r="B718" s="20"/>
      <c r="C718" s="20" t="s">
        <v>1171</v>
      </c>
      <c r="D718" s="20"/>
      <c r="E718" s="20">
        <v>50</v>
      </c>
      <c r="F718" s="20"/>
      <c r="G718" s="20"/>
      <c r="H718" s="20"/>
      <c r="I718" s="20"/>
      <c r="J718" s="20"/>
      <c r="K718" s="20"/>
      <c r="L718" s="20" t="s">
        <v>1485</v>
      </c>
      <c r="M718" s="20">
        <v>0</v>
      </c>
    </row>
    <row r="719" spans="1:13">
      <c r="A719" s="20" t="s">
        <v>1486</v>
      </c>
      <c r="B719" s="20"/>
      <c r="C719" s="20" t="s">
        <v>1171</v>
      </c>
      <c r="D719" s="20"/>
      <c r="E719" s="20">
        <v>75</v>
      </c>
      <c r="F719" s="20"/>
      <c r="G719" s="20"/>
      <c r="H719" s="20"/>
      <c r="I719" s="20"/>
      <c r="J719" s="20"/>
      <c r="K719" s="20"/>
      <c r="L719" s="20"/>
      <c r="M719" s="20">
        <v>0</v>
      </c>
    </row>
    <row r="720" spans="1:13">
      <c r="A720" s="20" t="s">
        <v>1487</v>
      </c>
      <c r="B720" s="20"/>
      <c r="C720" s="20" t="s">
        <v>1171</v>
      </c>
      <c r="D720" s="20"/>
      <c r="E720" s="20">
        <v>60</v>
      </c>
      <c r="F720" s="20"/>
      <c r="G720" s="20"/>
      <c r="H720" s="20"/>
      <c r="I720" s="20"/>
      <c r="J720" s="20"/>
      <c r="K720" s="20"/>
      <c r="L720" s="20" t="s">
        <v>1448</v>
      </c>
      <c r="M720" s="20">
        <v>0</v>
      </c>
    </row>
    <row r="721" spans="1:13">
      <c r="A721" s="20" t="s">
        <v>1488</v>
      </c>
      <c r="B721" s="20"/>
      <c r="C721" s="20" t="s">
        <v>1171</v>
      </c>
      <c r="D721" s="20"/>
      <c r="E721" s="20">
        <v>250</v>
      </c>
      <c r="F721" s="20"/>
      <c r="G721" s="20"/>
      <c r="H721" s="20"/>
      <c r="I721" s="20"/>
      <c r="J721" s="20"/>
      <c r="K721" s="20"/>
      <c r="L721" s="20" t="s">
        <v>1489</v>
      </c>
      <c r="M721" s="20">
        <v>0</v>
      </c>
    </row>
    <row r="722" spans="1:13">
      <c r="A722" s="20" t="s">
        <v>1490</v>
      </c>
      <c r="B722" s="20"/>
      <c r="C722" s="20" t="s">
        <v>1171</v>
      </c>
      <c r="D722" s="20"/>
      <c r="E722" s="20">
        <v>150</v>
      </c>
      <c r="F722" s="20"/>
      <c r="G722" s="20"/>
      <c r="H722" s="20"/>
      <c r="I722" s="20"/>
      <c r="J722" s="20"/>
      <c r="K722" s="20"/>
      <c r="L722" s="20" t="s">
        <v>1478</v>
      </c>
      <c r="M722" s="20">
        <v>0</v>
      </c>
    </row>
    <row r="723" spans="1:13">
      <c r="A723" s="20" t="s">
        <v>1491</v>
      </c>
      <c r="B723" s="20"/>
      <c r="C723" s="20" t="s">
        <v>1171</v>
      </c>
      <c r="D723" s="20"/>
      <c r="E723" s="20">
        <v>75</v>
      </c>
      <c r="F723" s="20"/>
      <c r="G723" s="20"/>
      <c r="H723" s="20"/>
      <c r="I723" s="20"/>
      <c r="J723" s="20"/>
      <c r="K723" s="20"/>
      <c r="L723" s="20" t="s">
        <v>1440</v>
      </c>
      <c r="M723" s="20">
        <v>1</v>
      </c>
    </row>
    <row r="724" spans="1:13">
      <c r="A724" s="20" t="s">
        <v>1492</v>
      </c>
      <c r="B724" s="20"/>
      <c r="C724" s="20" t="s">
        <v>1171</v>
      </c>
      <c r="D724" s="20"/>
      <c r="E724" s="20">
        <v>60</v>
      </c>
      <c r="F724" s="20"/>
      <c r="G724" s="20"/>
      <c r="H724" s="20"/>
      <c r="I724" s="20"/>
      <c r="J724" s="20"/>
      <c r="K724" s="20"/>
      <c r="L724" s="20" t="s">
        <v>1493</v>
      </c>
      <c r="M724" s="20">
        <v>1</v>
      </c>
    </row>
    <row r="725" spans="1:13">
      <c r="A725" s="20" t="s">
        <v>1494</v>
      </c>
      <c r="B725" s="20"/>
      <c r="C725" s="20" t="s">
        <v>1171</v>
      </c>
      <c r="D725" s="20"/>
      <c r="E725" s="20">
        <v>250</v>
      </c>
      <c r="F725" s="20"/>
      <c r="G725" s="20"/>
      <c r="H725" s="20"/>
      <c r="I725" s="20"/>
      <c r="J725" s="20"/>
      <c r="K725" s="20"/>
      <c r="L725" s="20" t="s">
        <v>1495</v>
      </c>
      <c r="M725" s="20">
        <v>1</v>
      </c>
    </row>
    <row r="726" spans="1:13">
      <c r="A726" s="20" t="s">
        <v>1496</v>
      </c>
      <c r="B726" s="20"/>
      <c r="C726" s="20" t="s">
        <v>1171</v>
      </c>
      <c r="D726" s="20"/>
      <c r="E726" s="20">
        <v>105</v>
      </c>
      <c r="F726" s="20"/>
      <c r="G726" s="20"/>
      <c r="H726" s="20"/>
      <c r="I726" s="20"/>
      <c r="J726" s="20"/>
      <c r="K726" s="20"/>
      <c r="L726" s="20" t="s">
        <v>1497</v>
      </c>
      <c r="M726" s="20">
        <v>1</v>
      </c>
    </row>
    <row r="727" spans="1:13">
      <c r="A727" s="20" t="s">
        <v>1498</v>
      </c>
      <c r="B727" s="20"/>
      <c r="C727" s="20" t="s">
        <v>1171</v>
      </c>
      <c r="D727" s="20"/>
      <c r="E727" s="20">
        <v>100</v>
      </c>
      <c r="F727" s="20"/>
      <c r="G727" s="20"/>
      <c r="H727" s="20"/>
      <c r="I727" s="20"/>
      <c r="J727" s="20"/>
      <c r="K727" s="20"/>
      <c r="L727" s="20" t="s">
        <v>1454</v>
      </c>
      <c r="M727" s="20">
        <v>0</v>
      </c>
    </row>
    <row r="728" spans="1:13">
      <c r="A728" s="20" t="s">
        <v>1499</v>
      </c>
      <c r="B728" s="20"/>
      <c r="C728" s="20" t="s">
        <v>1171</v>
      </c>
      <c r="D728" s="20"/>
      <c r="E728" s="20">
        <v>110</v>
      </c>
      <c r="F728" s="20"/>
      <c r="G728" s="20"/>
      <c r="H728" s="20"/>
      <c r="I728" s="20"/>
      <c r="J728" s="20"/>
      <c r="K728" s="20"/>
      <c r="L728" s="20" t="s">
        <v>1500</v>
      </c>
      <c r="M728" s="20">
        <v>1</v>
      </c>
    </row>
    <row r="729" spans="1:13">
      <c r="A729" s="20" t="s">
        <v>1501</v>
      </c>
      <c r="B729" s="20"/>
      <c r="C729" s="20" t="s">
        <v>1171</v>
      </c>
      <c r="D729" s="20"/>
      <c r="E729" s="20">
        <v>150</v>
      </c>
      <c r="F729" s="20"/>
      <c r="G729" s="20"/>
      <c r="H729" s="20"/>
      <c r="I729" s="20"/>
      <c r="J729" s="20"/>
      <c r="K729" s="20"/>
      <c r="L729" s="20" t="s">
        <v>1502</v>
      </c>
      <c r="M729" s="20">
        <v>1</v>
      </c>
    </row>
    <row r="730" spans="1:13">
      <c r="A730" s="20" t="s">
        <v>1503</v>
      </c>
      <c r="B730" s="20"/>
      <c r="C730" s="20" t="s">
        <v>1171</v>
      </c>
      <c r="D730" s="20"/>
      <c r="E730" s="20">
        <v>125</v>
      </c>
      <c r="F730" s="20"/>
      <c r="G730" s="20"/>
      <c r="H730" s="20"/>
      <c r="I730" s="20"/>
      <c r="J730" s="20"/>
      <c r="K730" s="20"/>
      <c r="L730" s="20" t="s">
        <v>1454</v>
      </c>
      <c r="M730" s="20">
        <v>0</v>
      </c>
    </row>
    <row r="731" spans="1:13">
      <c r="A731" s="20" t="s">
        <v>1504</v>
      </c>
      <c r="B731" s="20"/>
      <c r="C731" s="20" t="s">
        <v>1171</v>
      </c>
      <c r="D731" s="20"/>
      <c r="E731" s="20">
        <v>300</v>
      </c>
      <c r="F731" s="20"/>
      <c r="G731" s="20"/>
      <c r="H731" s="20"/>
      <c r="I731" s="20"/>
      <c r="J731" s="20"/>
      <c r="K731" s="20"/>
      <c r="L731" s="20" t="s">
        <v>1500</v>
      </c>
      <c r="M731" s="20">
        <v>1</v>
      </c>
    </row>
    <row r="732" spans="1:13">
      <c r="A732" s="20" t="s">
        <v>1505</v>
      </c>
      <c r="B732" s="20"/>
      <c r="C732" s="20" t="s">
        <v>1171</v>
      </c>
      <c r="D732" s="20"/>
      <c r="E732" s="20">
        <v>1</v>
      </c>
      <c r="F732" s="20"/>
      <c r="G732" s="20"/>
      <c r="H732" s="20"/>
      <c r="I732" s="20"/>
      <c r="J732" s="20"/>
      <c r="K732" s="20"/>
      <c r="L732" s="20" t="s">
        <v>1202</v>
      </c>
      <c r="M732" s="20">
        <v>0</v>
      </c>
    </row>
    <row r="733" spans="1:13">
      <c r="A733" s="20" t="s">
        <v>1506</v>
      </c>
      <c r="B733" s="20"/>
      <c r="C733" s="20" t="s">
        <v>1171</v>
      </c>
      <c r="D733" s="20"/>
      <c r="E733" s="20">
        <v>5</v>
      </c>
      <c r="F733" s="20"/>
      <c r="G733" s="20"/>
      <c r="H733" s="20"/>
      <c r="I733" s="20"/>
      <c r="J733" s="20"/>
      <c r="K733" s="20"/>
      <c r="L733" s="20" t="s">
        <v>1202</v>
      </c>
      <c r="M733" s="20">
        <v>0</v>
      </c>
    </row>
    <row r="734" spans="1:13">
      <c r="A734" s="20" t="s">
        <v>1507</v>
      </c>
      <c r="B734" s="20"/>
      <c r="C734" s="20" t="s">
        <v>1171</v>
      </c>
      <c r="D734" s="20"/>
      <c r="E734" s="20">
        <v>15</v>
      </c>
      <c r="F734" s="20"/>
      <c r="G734" s="20"/>
      <c r="H734" s="20"/>
      <c r="I734" s="20"/>
      <c r="J734" s="20"/>
      <c r="K734" s="20"/>
      <c r="L734" s="20" t="s">
        <v>1202</v>
      </c>
      <c r="M734" s="20">
        <v>0</v>
      </c>
    </row>
    <row r="735" spans="1:13">
      <c r="A735" s="20" t="s">
        <v>1508</v>
      </c>
      <c r="B735" s="20"/>
      <c r="C735" s="20" t="s">
        <v>1171</v>
      </c>
      <c r="D735" s="20"/>
      <c r="E735" s="20">
        <v>60</v>
      </c>
      <c r="F735" s="20"/>
      <c r="G735" s="20"/>
      <c r="H735" s="20"/>
      <c r="I735" s="20"/>
      <c r="J735" s="20"/>
      <c r="K735" s="20"/>
      <c r="L735" s="20" t="s">
        <v>1202</v>
      </c>
      <c r="M735" s="20">
        <v>1</v>
      </c>
    </row>
    <row r="736" spans="1:13">
      <c r="A736" s="20" t="s">
        <v>1509</v>
      </c>
      <c r="B736" s="20"/>
      <c r="C736" s="20" t="s">
        <v>1171</v>
      </c>
      <c r="D736" s="20"/>
      <c r="E736" s="20">
        <v>125</v>
      </c>
      <c r="F736" s="20"/>
      <c r="G736" s="20"/>
      <c r="H736" s="20"/>
      <c r="I736" s="20"/>
      <c r="J736" s="20"/>
      <c r="K736" s="20"/>
      <c r="L736" s="20" t="s">
        <v>1202</v>
      </c>
      <c r="M736" s="20">
        <v>1</v>
      </c>
    </row>
    <row r="737" spans="1:13">
      <c r="A737" s="20" t="s">
        <v>1510</v>
      </c>
      <c r="B737" s="20"/>
      <c r="C737" s="20" t="s">
        <v>1171</v>
      </c>
      <c r="D737" s="20"/>
      <c r="E737" s="20">
        <v>250</v>
      </c>
      <c r="F737" s="20"/>
      <c r="G737" s="20"/>
      <c r="H737" s="20"/>
      <c r="I737" s="20"/>
      <c r="J737" s="20"/>
      <c r="K737" s="20"/>
      <c r="L737" s="20" t="s">
        <v>1202</v>
      </c>
      <c r="M737" s="20">
        <v>1</v>
      </c>
    </row>
    <row r="738" spans="1:13">
      <c r="A738" s="20" t="s">
        <v>1511</v>
      </c>
      <c r="B738" s="20"/>
      <c r="C738" s="20" t="s">
        <v>1171</v>
      </c>
      <c r="D738" s="20"/>
      <c r="E738" s="20">
        <v>375</v>
      </c>
      <c r="F738" s="20"/>
      <c r="G738" s="20"/>
      <c r="H738" s="20"/>
      <c r="I738" s="20"/>
      <c r="J738" s="20"/>
      <c r="K738" s="20"/>
      <c r="L738" s="20" t="s">
        <v>1202</v>
      </c>
      <c r="M738" s="20">
        <v>1</v>
      </c>
    </row>
    <row r="739" spans="1:13">
      <c r="A739" s="20" t="s">
        <v>1512</v>
      </c>
      <c r="B739" s="20"/>
      <c r="C739" s="20" t="s">
        <v>1171</v>
      </c>
      <c r="D739" s="20"/>
      <c r="E739" s="20">
        <v>500</v>
      </c>
      <c r="F739" s="20"/>
      <c r="G739" s="20"/>
      <c r="H739" s="20"/>
      <c r="I739" s="20"/>
      <c r="J739" s="20"/>
      <c r="K739" s="20"/>
      <c r="L739" s="20" t="s">
        <v>1202</v>
      </c>
      <c r="M739" s="20">
        <v>1</v>
      </c>
    </row>
    <row r="740" spans="1:13">
      <c r="A740" s="20" t="s">
        <v>1513</v>
      </c>
      <c r="B740" s="20"/>
      <c r="C740" s="20" t="s">
        <v>1171</v>
      </c>
      <c r="D740" s="20"/>
      <c r="E740" s="20">
        <v>1000</v>
      </c>
      <c r="F740" s="20"/>
      <c r="G740" s="20"/>
      <c r="H740" s="20"/>
      <c r="I740" s="20"/>
      <c r="J740" s="20"/>
      <c r="K740" s="20"/>
      <c r="L740" s="20" t="s">
        <v>1202</v>
      </c>
      <c r="M740" s="20">
        <v>1</v>
      </c>
    </row>
    <row r="741" spans="1:13">
      <c r="A741" s="20" t="s">
        <v>1514</v>
      </c>
      <c r="B741" s="20"/>
      <c r="C741" s="20" t="s">
        <v>1171</v>
      </c>
      <c r="D741" s="20"/>
      <c r="E741" s="20">
        <v>2500</v>
      </c>
      <c r="F741" s="20"/>
      <c r="G741" s="20"/>
      <c r="H741" s="20"/>
      <c r="I741" s="20"/>
      <c r="J741" s="20"/>
      <c r="K741" s="20"/>
      <c r="L741" s="20" t="s">
        <v>1202</v>
      </c>
      <c r="M741" s="20">
        <v>1</v>
      </c>
    </row>
    <row r="742" spans="1:13">
      <c r="A742" s="20" t="s">
        <v>1515</v>
      </c>
      <c r="B742" s="20"/>
      <c r="C742" s="20" t="s">
        <v>1171</v>
      </c>
      <c r="D742" s="20"/>
      <c r="E742" s="20">
        <v>3500</v>
      </c>
      <c r="F742" s="20"/>
      <c r="G742" s="20"/>
      <c r="H742" s="20"/>
      <c r="I742" s="20"/>
      <c r="J742" s="20"/>
      <c r="K742" s="20"/>
      <c r="L742" s="20" t="s">
        <v>1202</v>
      </c>
      <c r="M742" s="20">
        <v>1</v>
      </c>
    </row>
    <row r="743" spans="1:13">
      <c r="A743" s="20" t="s">
        <v>1516</v>
      </c>
      <c r="B743" s="20"/>
      <c r="C743" s="20" t="s">
        <v>1171</v>
      </c>
      <c r="D743" s="20"/>
      <c r="E743" s="20"/>
      <c r="F743" s="20"/>
      <c r="G743" s="20"/>
      <c r="H743" s="20"/>
      <c r="I743" s="20"/>
      <c r="J743" s="20"/>
      <c r="K743" s="20"/>
      <c r="L743" s="20" t="s">
        <v>1202</v>
      </c>
      <c r="M743" s="20">
        <v>0</v>
      </c>
    </row>
    <row r="744" spans="1:13">
      <c r="A744" s="20" t="s">
        <v>1517</v>
      </c>
      <c r="B744" s="20"/>
      <c r="C744" s="20" t="s">
        <v>1171</v>
      </c>
      <c r="D744" s="20"/>
      <c r="E744" s="20">
        <v>50</v>
      </c>
      <c r="F744" s="20"/>
      <c r="G744" s="20"/>
      <c r="H744" s="20"/>
      <c r="I744" s="20"/>
      <c r="J744" s="20"/>
      <c r="K744" s="20"/>
      <c r="L744" s="20" t="s">
        <v>1202</v>
      </c>
      <c r="M744" s="20">
        <v>0</v>
      </c>
    </row>
    <row r="745" spans="1:13">
      <c r="A745" s="20" t="s">
        <v>1518</v>
      </c>
      <c r="B745" s="20"/>
      <c r="C745" s="20" t="s">
        <v>1171</v>
      </c>
      <c r="D745" s="20"/>
      <c r="E745" s="20">
        <v>100</v>
      </c>
      <c r="F745" s="20"/>
      <c r="G745" s="20"/>
      <c r="H745" s="20"/>
      <c r="I745" s="20"/>
      <c r="J745" s="20"/>
      <c r="K745" s="20"/>
      <c r="L745" s="20" t="s">
        <v>1202</v>
      </c>
      <c r="M745" s="20">
        <v>0</v>
      </c>
    </row>
    <row r="746" spans="1:13">
      <c r="A746" s="20" t="s">
        <v>1519</v>
      </c>
      <c r="B746" s="20"/>
      <c r="C746" s="20" t="s">
        <v>1171</v>
      </c>
      <c r="D746" s="20"/>
      <c r="E746" s="20">
        <v>175</v>
      </c>
      <c r="F746" s="20"/>
      <c r="G746" s="20"/>
      <c r="H746" s="20"/>
      <c r="I746" s="20"/>
      <c r="J746" s="20"/>
      <c r="K746" s="20"/>
      <c r="L746" s="20" t="s">
        <v>1202</v>
      </c>
      <c r="M746" s="20">
        <v>0</v>
      </c>
    </row>
    <row r="747" spans="1:13">
      <c r="A747" s="20" t="s">
        <v>1520</v>
      </c>
      <c r="B747" s="20"/>
      <c r="C747" s="20" t="s">
        <v>1171</v>
      </c>
      <c r="D747" s="20"/>
      <c r="E747" s="20">
        <v>300</v>
      </c>
      <c r="F747" s="20"/>
      <c r="G747" s="20"/>
      <c r="H747" s="20"/>
      <c r="I747" s="20"/>
      <c r="J747" s="20"/>
      <c r="K747" s="20"/>
      <c r="L747" s="20" t="s">
        <v>1202</v>
      </c>
      <c r="M747" s="20">
        <v>0</v>
      </c>
    </row>
    <row r="748" spans="1:13">
      <c r="A748" s="20" t="s">
        <v>1521</v>
      </c>
      <c r="B748" s="20"/>
      <c r="C748" s="20" t="s">
        <v>1171</v>
      </c>
      <c r="D748" s="20"/>
      <c r="E748" s="20">
        <v>450</v>
      </c>
      <c r="F748" s="20"/>
      <c r="G748" s="20"/>
      <c r="H748" s="20"/>
      <c r="I748" s="20"/>
      <c r="J748" s="20"/>
      <c r="K748" s="20"/>
      <c r="L748" s="20" t="s">
        <v>1202</v>
      </c>
      <c r="M748" s="20">
        <v>0</v>
      </c>
    </row>
    <row r="749" spans="1:13">
      <c r="A749" s="20" t="s">
        <v>1522</v>
      </c>
      <c r="B749" s="20"/>
      <c r="C749" s="20" t="s">
        <v>1171</v>
      </c>
      <c r="D749" s="20"/>
      <c r="E749" s="20">
        <v>650</v>
      </c>
      <c r="F749" s="20"/>
      <c r="G749" s="20"/>
      <c r="H749" s="20"/>
      <c r="I749" s="20"/>
      <c r="J749" s="20"/>
      <c r="K749" s="20"/>
      <c r="L749" s="20" t="s">
        <v>1202</v>
      </c>
      <c r="M749" s="20">
        <v>0</v>
      </c>
    </row>
    <row r="750" spans="1:13">
      <c r="A750" s="20" t="s">
        <v>1523</v>
      </c>
      <c r="B750" s="20"/>
      <c r="C750" s="20" t="s">
        <v>1171</v>
      </c>
      <c r="D750" s="20"/>
      <c r="E750" s="20">
        <v>1100</v>
      </c>
      <c r="F750" s="20"/>
      <c r="G750" s="20"/>
      <c r="H750" s="20"/>
      <c r="I750" s="20"/>
      <c r="J750" s="20"/>
      <c r="K750" s="20"/>
      <c r="L750" s="20" t="s">
        <v>1202</v>
      </c>
      <c r="M750" s="20">
        <v>0</v>
      </c>
    </row>
    <row r="751" spans="1:13">
      <c r="A751" s="20" t="s">
        <v>1524</v>
      </c>
      <c r="B751" s="20"/>
      <c r="C751" s="20" t="s">
        <v>1171</v>
      </c>
      <c r="D751" s="20"/>
      <c r="E751" s="20">
        <v>1950</v>
      </c>
      <c r="F751" s="20"/>
      <c r="G751" s="20"/>
      <c r="H751" s="20"/>
      <c r="I751" s="20"/>
      <c r="J751" s="20"/>
      <c r="K751" s="20"/>
      <c r="L751" s="20" t="s">
        <v>1202</v>
      </c>
      <c r="M751" s="20">
        <v>0</v>
      </c>
    </row>
    <row r="752" spans="1:13">
      <c r="A752" s="20" t="s">
        <v>1525</v>
      </c>
      <c r="B752" s="20"/>
      <c r="C752" s="20" t="s">
        <v>1171</v>
      </c>
      <c r="D752" s="20"/>
      <c r="E752" s="20">
        <v>2500</v>
      </c>
      <c r="F752" s="20"/>
      <c r="G752" s="20"/>
      <c r="H752" s="20"/>
      <c r="I752" s="20"/>
      <c r="J752" s="20"/>
      <c r="K752" s="20"/>
      <c r="L752" s="20" t="s">
        <v>1202</v>
      </c>
      <c r="M752" s="20">
        <v>0</v>
      </c>
    </row>
    <row r="753" spans="1:13">
      <c r="A753" s="20" t="s">
        <v>1526</v>
      </c>
      <c r="B753" s="20"/>
      <c r="C753" s="20" t="s">
        <v>1171</v>
      </c>
      <c r="D753" s="20"/>
      <c r="E753" s="20">
        <v>3500</v>
      </c>
      <c r="F753" s="20"/>
      <c r="G753" s="20"/>
      <c r="H753" s="20"/>
      <c r="I753" s="20"/>
      <c r="J753" s="20"/>
      <c r="K753" s="20"/>
      <c r="L753" s="20" t="s">
        <v>1202</v>
      </c>
      <c r="M753" s="20">
        <v>0</v>
      </c>
    </row>
    <row r="754" spans="1:13">
      <c r="A754" s="20" t="s">
        <v>1527</v>
      </c>
      <c r="B754" s="20"/>
      <c r="C754" s="20" t="s">
        <v>1171</v>
      </c>
      <c r="D754" s="20"/>
      <c r="E754" s="20">
        <v>7500</v>
      </c>
      <c r="F754" s="20"/>
      <c r="G754" s="20"/>
      <c r="H754" s="20"/>
      <c r="I754" s="20"/>
      <c r="J754" s="20"/>
      <c r="K754" s="20"/>
      <c r="L754" s="20" t="s">
        <v>1202</v>
      </c>
      <c r="M754" s="20">
        <v>0</v>
      </c>
    </row>
    <row r="755" spans="1:13">
      <c r="A755" s="20" t="s">
        <v>1528</v>
      </c>
      <c r="B755" s="20"/>
      <c r="C755" s="20" t="s">
        <v>1171</v>
      </c>
      <c r="D755" s="20"/>
      <c r="E755" s="20">
        <v>10000</v>
      </c>
      <c r="F755" s="20"/>
      <c r="G755" s="20"/>
      <c r="H755" s="20"/>
      <c r="I755" s="20"/>
      <c r="J755" s="20"/>
      <c r="K755" s="20"/>
      <c r="L755" s="20" t="s">
        <v>1202</v>
      </c>
      <c r="M755" s="20">
        <v>0</v>
      </c>
    </row>
    <row r="756" spans="1:13">
      <c r="A756" s="20" t="s">
        <v>1529</v>
      </c>
      <c r="B756" s="20"/>
      <c r="C756" s="20" t="s">
        <v>1171</v>
      </c>
      <c r="D756" s="20"/>
      <c r="E756" s="20">
        <v>7</v>
      </c>
      <c r="F756" s="20"/>
      <c r="G756" s="20"/>
      <c r="H756" s="20"/>
      <c r="I756" s="20"/>
      <c r="J756" s="20"/>
      <c r="K756" s="20"/>
      <c r="L756" s="20" t="s">
        <v>1440</v>
      </c>
      <c r="M756" s="20">
        <v>0</v>
      </c>
    </row>
    <row r="757" spans="1:13">
      <c r="A757" s="20" t="s">
        <v>1530</v>
      </c>
      <c r="B757" s="20"/>
      <c r="C757" s="20" t="s">
        <v>1171</v>
      </c>
      <c r="D757" s="20"/>
      <c r="E757" s="20"/>
      <c r="F757" s="20"/>
      <c r="G757" s="20"/>
      <c r="H757" s="20"/>
      <c r="I757" s="20"/>
      <c r="J757" s="20"/>
      <c r="K757" s="20"/>
      <c r="L757" s="20" t="s">
        <v>1531</v>
      </c>
      <c r="M757" s="20">
        <v>0</v>
      </c>
    </row>
    <row r="758" spans="1:13">
      <c r="A758" s="20" t="s">
        <v>1532</v>
      </c>
      <c r="B758" s="20"/>
      <c r="C758" s="20" t="s">
        <v>1171</v>
      </c>
      <c r="D758" s="20"/>
      <c r="E758" s="20"/>
      <c r="F758" s="20"/>
      <c r="G758" s="20"/>
      <c r="H758" s="20"/>
      <c r="I758" s="20"/>
      <c r="J758" s="20"/>
      <c r="K758" s="20"/>
      <c r="L758" s="20" t="s">
        <v>1533</v>
      </c>
      <c r="M758" s="20">
        <v>0</v>
      </c>
    </row>
    <row r="759" spans="1:13">
      <c r="A759" s="20" t="s">
        <v>1534</v>
      </c>
      <c r="B759" s="20"/>
      <c r="C759" s="20" t="s">
        <v>1171</v>
      </c>
      <c r="D759" s="20"/>
      <c r="E759" s="20">
        <v>140</v>
      </c>
      <c r="F759" s="20"/>
      <c r="G759" s="20"/>
      <c r="H759" s="20"/>
      <c r="I759" s="20"/>
      <c r="J759" s="20"/>
      <c r="K759" s="20"/>
      <c r="L759" s="20" t="s">
        <v>1448</v>
      </c>
      <c r="M759" s="20">
        <v>0</v>
      </c>
    </row>
    <row r="760" spans="1:13">
      <c r="A760" s="20" t="s">
        <v>1535</v>
      </c>
      <c r="B760" s="20"/>
      <c r="C760" s="20" t="s">
        <v>1171</v>
      </c>
      <c r="D760" s="20"/>
      <c r="E760" s="20">
        <v>175</v>
      </c>
      <c r="F760" s="20"/>
      <c r="G760" s="20"/>
      <c r="H760" s="20"/>
      <c r="I760" s="20"/>
      <c r="J760" s="20"/>
      <c r="K760" s="20"/>
      <c r="L760" s="20" t="s">
        <v>1448</v>
      </c>
      <c r="M760" s="20">
        <v>0</v>
      </c>
    </row>
    <row r="761" spans="1:13">
      <c r="A761" s="20" t="s">
        <v>1536</v>
      </c>
      <c r="B761" s="20"/>
      <c r="C761" s="20" t="s">
        <v>1171</v>
      </c>
      <c r="D761" s="20"/>
      <c r="E761" s="20">
        <v>200</v>
      </c>
      <c r="F761" s="20"/>
      <c r="G761" s="20"/>
      <c r="H761" s="20"/>
      <c r="I761" s="20"/>
      <c r="J761" s="20"/>
      <c r="K761" s="20"/>
      <c r="L761" s="20" t="s">
        <v>1448</v>
      </c>
      <c r="M761" s="20">
        <v>0</v>
      </c>
    </row>
    <row r="762" spans="1:13">
      <c r="A762" s="20" t="s">
        <v>1537</v>
      </c>
      <c r="B762" s="20"/>
      <c r="C762" s="20" t="s">
        <v>1171</v>
      </c>
      <c r="D762" s="20"/>
      <c r="E762" s="20">
        <v>300</v>
      </c>
      <c r="F762" s="20"/>
      <c r="G762" s="20"/>
      <c r="H762" s="20"/>
      <c r="I762" s="20"/>
      <c r="J762" s="20"/>
      <c r="K762" s="20"/>
      <c r="L762" s="20" t="s">
        <v>1538</v>
      </c>
      <c r="M762" s="20">
        <v>0</v>
      </c>
    </row>
    <row r="763" spans="1:13">
      <c r="A763" s="20" t="s">
        <v>1539</v>
      </c>
      <c r="B763" s="20"/>
      <c r="C763" s="20" t="s">
        <v>1171</v>
      </c>
      <c r="D763" s="20"/>
      <c r="E763" s="20">
        <v>425</v>
      </c>
      <c r="F763" s="20"/>
      <c r="G763" s="20"/>
      <c r="H763" s="20"/>
      <c r="I763" s="20"/>
      <c r="J763" s="20"/>
      <c r="K763" s="20"/>
      <c r="L763" s="20" t="s">
        <v>1540</v>
      </c>
      <c r="M763" s="20">
        <v>0</v>
      </c>
    </row>
    <row r="764" spans="1:13">
      <c r="A764" s="20" t="s">
        <v>1541</v>
      </c>
      <c r="B764" s="20"/>
      <c r="C764" s="20" t="s">
        <v>1171</v>
      </c>
      <c r="D764" s="20"/>
      <c r="E764" s="20">
        <v>600</v>
      </c>
      <c r="F764" s="20"/>
      <c r="G764" s="20"/>
      <c r="H764" s="20"/>
      <c r="I764" s="20"/>
      <c r="J764" s="20"/>
      <c r="K764" s="20"/>
      <c r="L764" s="20" t="s">
        <v>1542</v>
      </c>
      <c r="M764" s="20">
        <v>0</v>
      </c>
    </row>
    <row r="765" spans="1:13">
      <c r="A765" s="20" t="s">
        <v>1543</v>
      </c>
      <c r="B765" s="20"/>
      <c r="C765" s="20" t="s">
        <v>1171</v>
      </c>
      <c r="D765" s="20"/>
      <c r="E765" s="20">
        <v>22</v>
      </c>
      <c r="F765" s="20"/>
      <c r="G765" s="20"/>
      <c r="H765" s="20"/>
      <c r="I765" s="20"/>
      <c r="J765" s="20"/>
      <c r="K765" s="20"/>
      <c r="L765" s="20" t="s">
        <v>1203</v>
      </c>
      <c r="M765" s="20">
        <v>0</v>
      </c>
    </row>
    <row r="766" spans="1:13">
      <c r="A766" s="20" t="s">
        <v>1544</v>
      </c>
      <c r="B766" s="20"/>
      <c r="C766" s="20" t="s">
        <v>1171</v>
      </c>
      <c r="D766" s="20"/>
      <c r="E766" s="20">
        <v>60</v>
      </c>
      <c r="F766" s="20"/>
      <c r="G766" s="20"/>
      <c r="H766" s="20"/>
      <c r="I766" s="20"/>
      <c r="J766" s="20"/>
      <c r="K766" s="20"/>
      <c r="L766" s="20" t="s">
        <v>1203</v>
      </c>
      <c r="M766" s="20">
        <v>0</v>
      </c>
    </row>
    <row r="767" spans="1:13">
      <c r="A767" s="20" t="s">
        <v>1545</v>
      </c>
      <c r="B767" s="20"/>
      <c r="C767" s="20" t="s">
        <v>1171</v>
      </c>
      <c r="D767" s="20"/>
      <c r="E767" s="20">
        <v>125</v>
      </c>
      <c r="F767" s="20"/>
      <c r="G767" s="20"/>
      <c r="H767" s="20"/>
      <c r="I767" s="20"/>
      <c r="J767" s="20"/>
      <c r="K767" s="20"/>
      <c r="L767" s="20" t="s">
        <v>1203</v>
      </c>
      <c r="M767" s="20">
        <v>0</v>
      </c>
    </row>
    <row r="768" spans="1:13">
      <c r="A768" s="20" t="s">
        <v>1546</v>
      </c>
      <c r="B768" s="20"/>
      <c r="C768" s="20" t="s">
        <v>1171</v>
      </c>
      <c r="D768" s="20"/>
      <c r="E768" s="20">
        <v>150</v>
      </c>
      <c r="F768" s="20"/>
      <c r="G768" s="20"/>
      <c r="H768" s="20"/>
      <c r="I768" s="20"/>
      <c r="J768" s="20"/>
      <c r="K768" s="20"/>
      <c r="L768" s="20" t="s">
        <v>1203</v>
      </c>
      <c r="M768" s="20">
        <v>0</v>
      </c>
    </row>
    <row r="769" spans="1:13">
      <c r="A769" s="20" t="s">
        <v>1547</v>
      </c>
      <c r="B769" s="20"/>
      <c r="C769" s="20" t="s">
        <v>1171</v>
      </c>
      <c r="D769" s="20"/>
      <c r="E769" s="20">
        <v>250</v>
      </c>
      <c r="F769" s="20"/>
      <c r="G769" s="20"/>
      <c r="H769" s="20"/>
      <c r="I769" s="20"/>
      <c r="J769" s="20"/>
      <c r="K769" s="20"/>
      <c r="L769" s="20" t="s">
        <v>1203</v>
      </c>
      <c r="M769" s="20">
        <v>0</v>
      </c>
    </row>
    <row r="770" spans="1:13">
      <c r="A770" s="20" t="s">
        <v>1548</v>
      </c>
      <c r="B770" s="20"/>
      <c r="C770" s="20" t="s">
        <v>1171</v>
      </c>
      <c r="D770" s="20"/>
      <c r="E770" s="20"/>
      <c r="F770" s="20"/>
      <c r="G770" s="20"/>
      <c r="H770" s="20"/>
      <c r="I770" s="20"/>
      <c r="J770" s="20"/>
      <c r="K770" s="20"/>
      <c r="L770" s="20" t="s">
        <v>1203</v>
      </c>
      <c r="M770" s="20">
        <v>0</v>
      </c>
    </row>
    <row r="771" spans="1:13">
      <c r="A771" s="20" t="s">
        <v>1549</v>
      </c>
      <c r="B771" s="20"/>
      <c r="C771" s="20" t="s">
        <v>1171</v>
      </c>
      <c r="D771" s="20"/>
      <c r="E771" s="20">
        <v>500</v>
      </c>
      <c r="F771" s="20"/>
      <c r="G771" s="20"/>
      <c r="H771" s="20"/>
      <c r="I771" s="20"/>
      <c r="J771" s="20"/>
      <c r="K771" s="20"/>
      <c r="L771" s="20" t="s">
        <v>1203</v>
      </c>
      <c r="M771" s="20">
        <v>0</v>
      </c>
    </row>
    <row r="772" spans="1:13">
      <c r="A772" s="20" t="s">
        <v>1550</v>
      </c>
      <c r="B772" s="20"/>
      <c r="C772" s="20" t="s">
        <v>1171</v>
      </c>
      <c r="D772" s="20"/>
      <c r="E772" s="20">
        <v>400</v>
      </c>
      <c r="F772" s="20"/>
      <c r="G772" s="20"/>
      <c r="H772" s="20"/>
      <c r="I772" s="20"/>
      <c r="J772" s="20"/>
      <c r="K772" s="20"/>
      <c r="L772" s="20" t="s">
        <v>1203</v>
      </c>
      <c r="M772" s="20">
        <v>0</v>
      </c>
    </row>
    <row r="773" spans="1:13">
      <c r="A773" s="20" t="s">
        <v>1551</v>
      </c>
      <c r="B773" s="20"/>
      <c r="C773" s="20" t="s">
        <v>1171</v>
      </c>
      <c r="D773" s="20"/>
      <c r="E773" s="20">
        <v>1250</v>
      </c>
      <c r="F773" s="20"/>
      <c r="G773" s="20"/>
      <c r="H773" s="20"/>
      <c r="I773" s="20"/>
      <c r="J773" s="20"/>
      <c r="K773" s="20"/>
      <c r="L773" s="20" t="s">
        <v>1203</v>
      </c>
      <c r="M773" s="20">
        <v>0</v>
      </c>
    </row>
    <row r="774" spans="1:13">
      <c r="A774" s="20" t="s">
        <v>1552</v>
      </c>
      <c r="B774" s="20"/>
      <c r="C774" s="20" t="s">
        <v>1171</v>
      </c>
      <c r="D774" s="20"/>
      <c r="E774" s="20">
        <v>1500</v>
      </c>
      <c r="F774" s="20"/>
      <c r="G774" s="20"/>
      <c r="H774" s="20"/>
      <c r="I774" s="20"/>
      <c r="J774" s="20"/>
      <c r="K774" s="20"/>
      <c r="L774" s="20" t="s">
        <v>1203</v>
      </c>
      <c r="M774" s="20">
        <v>0</v>
      </c>
    </row>
    <row r="775" spans="1:13">
      <c r="A775" s="20" t="s">
        <v>1553</v>
      </c>
      <c r="B775" s="20"/>
      <c r="C775" s="20" t="s">
        <v>1171</v>
      </c>
      <c r="D775" s="20"/>
      <c r="E775" s="20">
        <v>4000</v>
      </c>
      <c r="F775" s="20"/>
      <c r="G775" s="20"/>
      <c r="H775" s="20"/>
      <c r="I775" s="20"/>
      <c r="J775" s="20"/>
      <c r="K775" s="20"/>
      <c r="L775" s="20" t="s">
        <v>1203</v>
      </c>
      <c r="M775" s="20">
        <v>0</v>
      </c>
    </row>
    <row r="776" spans="1:13">
      <c r="A776" s="20" t="s">
        <v>1554</v>
      </c>
      <c r="B776" s="20"/>
      <c r="C776" s="20" t="s">
        <v>1171</v>
      </c>
      <c r="D776" s="20"/>
      <c r="E776" s="20">
        <v>10</v>
      </c>
      <c r="F776" s="20"/>
      <c r="G776" s="20"/>
      <c r="H776" s="20"/>
      <c r="I776" s="20"/>
      <c r="J776" s="20"/>
      <c r="K776" s="20"/>
      <c r="L776" s="20" t="s">
        <v>1203</v>
      </c>
      <c r="M776" s="20">
        <v>0</v>
      </c>
    </row>
    <row r="777" spans="1:13">
      <c r="A777" s="20" t="s">
        <v>1555</v>
      </c>
      <c r="B777" s="20"/>
      <c r="C777" s="20" t="s">
        <v>1171</v>
      </c>
      <c r="D777" s="20"/>
      <c r="E777" s="20">
        <v>40</v>
      </c>
      <c r="F777" s="20"/>
      <c r="G777" s="20"/>
      <c r="H777" s="20"/>
      <c r="I777" s="20"/>
      <c r="J777" s="20"/>
      <c r="K777" s="20"/>
      <c r="L777" s="20" t="s">
        <v>1203</v>
      </c>
      <c r="M777" s="20">
        <v>0</v>
      </c>
    </row>
    <row r="778" spans="1:13">
      <c r="A778" s="20" t="s">
        <v>1556</v>
      </c>
      <c r="B778" s="20"/>
      <c r="C778" s="20" t="s">
        <v>1171</v>
      </c>
      <c r="D778" s="20"/>
      <c r="E778" s="20">
        <v>75</v>
      </c>
      <c r="F778" s="20"/>
      <c r="G778" s="20"/>
      <c r="H778" s="20"/>
      <c r="I778" s="20"/>
      <c r="J778" s="20"/>
      <c r="K778" s="20"/>
      <c r="L778" s="20" t="s">
        <v>1203</v>
      </c>
      <c r="M778" s="20">
        <v>0</v>
      </c>
    </row>
    <row r="779" spans="1:13">
      <c r="A779" s="20" t="s">
        <v>1557</v>
      </c>
      <c r="B779" s="20"/>
      <c r="C779" s="20" t="s">
        <v>1171</v>
      </c>
      <c r="D779" s="20"/>
      <c r="E779" s="20">
        <v>50</v>
      </c>
      <c r="F779" s="20"/>
      <c r="G779" s="20"/>
      <c r="H779" s="20"/>
      <c r="I779" s="20"/>
      <c r="J779" s="20"/>
      <c r="K779" s="20"/>
      <c r="L779" s="20" t="s">
        <v>1203</v>
      </c>
      <c r="M779" s="20">
        <v>0</v>
      </c>
    </row>
    <row r="780" spans="1:13">
      <c r="A780" s="20" t="s">
        <v>1558</v>
      </c>
      <c r="B780" s="20"/>
      <c r="C780" s="20" t="s">
        <v>1171</v>
      </c>
      <c r="D780" s="20"/>
      <c r="E780" s="20">
        <v>100</v>
      </c>
      <c r="F780" s="20"/>
      <c r="G780" s="20"/>
      <c r="H780" s="20"/>
      <c r="I780" s="20"/>
      <c r="J780" s="20"/>
      <c r="K780" s="20"/>
      <c r="L780" s="20" t="s">
        <v>1203</v>
      </c>
      <c r="M780" s="20">
        <v>0</v>
      </c>
    </row>
    <row r="781" spans="1:13">
      <c r="A781" s="20" t="s">
        <v>1559</v>
      </c>
      <c r="B781" s="20"/>
      <c r="C781" s="20" t="s">
        <v>1171</v>
      </c>
      <c r="D781" s="20"/>
      <c r="E781" s="20">
        <v>125</v>
      </c>
      <c r="F781" s="20"/>
      <c r="G781" s="20"/>
      <c r="H781" s="20"/>
      <c r="I781" s="20"/>
      <c r="J781" s="20"/>
      <c r="K781" s="20"/>
      <c r="L781" s="20" t="s">
        <v>1203</v>
      </c>
      <c r="M781" s="20">
        <v>0</v>
      </c>
    </row>
    <row r="782" spans="1:13">
      <c r="A782" s="20" t="s">
        <v>1560</v>
      </c>
      <c r="B782" s="20"/>
      <c r="C782" s="20" t="s">
        <v>1171</v>
      </c>
      <c r="D782" s="20"/>
      <c r="E782" s="20">
        <v>500</v>
      </c>
      <c r="F782" s="20"/>
      <c r="G782" s="20"/>
      <c r="H782" s="20"/>
      <c r="I782" s="20"/>
      <c r="J782" s="20"/>
      <c r="K782" s="20"/>
      <c r="L782" s="20" t="s">
        <v>1203</v>
      </c>
      <c r="M782" s="20">
        <v>0</v>
      </c>
    </row>
    <row r="783" spans="1:13">
      <c r="A783" s="20" t="s">
        <v>1561</v>
      </c>
      <c r="B783" s="20"/>
      <c r="C783" s="20" t="s">
        <v>1171</v>
      </c>
      <c r="D783" s="20"/>
      <c r="E783" s="20">
        <v>250</v>
      </c>
      <c r="F783" s="20"/>
      <c r="G783" s="20"/>
      <c r="H783" s="20"/>
      <c r="I783" s="20"/>
      <c r="J783" s="20"/>
      <c r="K783" s="20"/>
      <c r="L783" s="20" t="s">
        <v>1203</v>
      </c>
      <c r="M783" s="20">
        <v>0</v>
      </c>
    </row>
    <row r="784" spans="1:13">
      <c r="A784" s="20" t="s">
        <v>1562</v>
      </c>
      <c r="B784" s="20"/>
      <c r="C784" s="20" t="s">
        <v>1171</v>
      </c>
      <c r="D784" s="20"/>
      <c r="E784" s="20">
        <v>1000</v>
      </c>
      <c r="F784" s="20"/>
      <c r="G784" s="20"/>
      <c r="H784" s="20"/>
      <c r="I784" s="20"/>
      <c r="J784" s="20"/>
      <c r="K784" s="20"/>
      <c r="L784" s="20" t="s">
        <v>1203</v>
      </c>
      <c r="M784" s="20">
        <v>0</v>
      </c>
    </row>
    <row r="785" spans="1:13">
      <c r="A785" s="20" t="s">
        <v>1563</v>
      </c>
      <c r="B785" s="20"/>
      <c r="C785" s="20" t="s">
        <v>1171</v>
      </c>
      <c r="D785" s="20"/>
      <c r="E785" s="20">
        <v>1750</v>
      </c>
      <c r="F785" s="20"/>
      <c r="G785" s="20"/>
      <c r="H785" s="20"/>
      <c r="I785" s="20"/>
      <c r="J785" s="20"/>
      <c r="K785" s="20"/>
      <c r="L785" s="20" t="s">
        <v>1203</v>
      </c>
      <c r="M785" s="20">
        <v>0</v>
      </c>
    </row>
    <row r="786" spans="1:13">
      <c r="A786" s="20" t="s">
        <v>1564</v>
      </c>
      <c r="B786" s="20"/>
      <c r="C786" s="20" t="s">
        <v>1171</v>
      </c>
      <c r="D786" s="20"/>
      <c r="E786" s="20">
        <v>2000</v>
      </c>
      <c r="F786" s="20"/>
      <c r="G786" s="20"/>
      <c r="H786" s="20"/>
      <c r="I786" s="20"/>
      <c r="J786" s="20"/>
      <c r="K786" s="20"/>
      <c r="L786" s="20" t="s">
        <v>1203</v>
      </c>
      <c r="M786" s="20">
        <v>0</v>
      </c>
    </row>
    <row r="787" spans="1:13">
      <c r="A787" s="20" t="s">
        <v>1565</v>
      </c>
      <c r="B787" s="20"/>
      <c r="C787" s="20" t="s">
        <v>1171</v>
      </c>
      <c r="D787" s="20"/>
      <c r="E787" s="20">
        <v>2750</v>
      </c>
      <c r="F787" s="20"/>
      <c r="G787" s="20"/>
      <c r="H787" s="20"/>
      <c r="I787" s="20"/>
      <c r="J787" s="20"/>
      <c r="K787" s="20"/>
      <c r="L787" s="20" t="s">
        <v>1203</v>
      </c>
      <c r="M787" s="20">
        <v>0</v>
      </c>
    </row>
    <row r="788" spans="1:13">
      <c r="A788" s="20" t="s">
        <v>1566</v>
      </c>
      <c r="B788" s="20"/>
      <c r="C788" s="20" t="s">
        <v>1171</v>
      </c>
      <c r="D788" s="20"/>
      <c r="E788" s="20">
        <v>25</v>
      </c>
      <c r="F788" s="20"/>
      <c r="G788" s="20"/>
      <c r="H788" s="20"/>
      <c r="I788" s="20"/>
      <c r="J788" s="20"/>
      <c r="K788" s="20"/>
      <c r="L788" s="20" t="s">
        <v>1448</v>
      </c>
      <c r="M788" s="20">
        <v>0</v>
      </c>
    </row>
    <row r="789" spans="1:13">
      <c r="A789" s="20" t="s">
        <v>1567</v>
      </c>
      <c r="B789" s="20"/>
      <c r="C789" s="20" t="s">
        <v>1171</v>
      </c>
      <c r="D789" s="20"/>
      <c r="E789" s="20">
        <v>50</v>
      </c>
      <c r="F789" s="20"/>
      <c r="G789" s="20"/>
      <c r="H789" s="20"/>
      <c r="I789" s="20"/>
      <c r="J789" s="20"/>
      <c r="K789" s="20"/>
      <c r="L789" s="20"/>
      <c r="M789" s="20">
        <v>0</v>
      </c>
    </row>
    <row r="790" spans="1:13">
      <c r="A790" s="20" t="s">
        <v>1568</v>
      </c>
      <c r="B790" s="20"/>
      <c r="C790" s="20" t="s">
        <v>1171</v>
      </c>
      <c r="D790" s="20"/>
      <c r="E790" s="20">
        <v>40</v>
      </c>
      <c r="F790" s="20"/>
      <c r="G790" s="20"/>
      <c r="H790" s="20"/>
      <c r="I790" s="20"/>
      <c r="J790" s="20"/>
      <c r="K790" s="20"/>
      <c r="L790" s="20" t="s">
        <v>1569</v>
      </c>
      <c r="M790" s="20">
        <v>0</v>
      </c>
    </row>
    <row r="791" spans="1:13">
      <c r="A791" s="20" t="s">
        <v>1570</v>
      </c>
      <c r="B791" s="20"/>
      <c r="C791" s="20" t="s">
        <v>1171</v>
      </c>
      <c r="D791" s="20"/>
      <c r="E791" s="20">
        <v>60</v>
      </c>
      <c r="F791" s="20"/>
      <c r="G791" s="20"/>
      <c r="H791" s="20"/>
      <c r="I791" s="20"/>
      <c r="J791" s="20"/>
      <c r="K791" s="20"/>
      <c r="L791" s="20" t="s">
        <v>1569</v>
      </c>
      <c r="M791" s="20">
        <v>0</v>
      </c>
    </row>
    <row r="792" spans="1:13">
      <c r="A792" s="20" t="s">
        <v>1571</v>
      </c>
      <c r="B792" s="20"/>
      <c r="C792" s="20" t="s">
        <v>1171</v>
      </c>
      <c r="D792" s="20"/>
      <c r="E792" s="20">
        <v>75</v>
      </c>
      <c r="F792" s="20"/>
      <c r="G792" s="20"/>
      <c r="H792" s="20"/>
      <c r="I792" s="20"/>
      <c r="J792" s="20"/>
      <c r="K792" s="20"/>
      <c r="L792" s="20" t="s">
        <v>1572</v>
      </c>
      <c r="M792" s="20">
        <v>0</v>
      </c>
    </row>
    <row r="793" spans="1:13">
      <c r="A793" s="20" t="s">
        <v>1065</v>
      </c>
      <c r="B793" s="20"/>
      <c r="C793" s="20" t="s">
        <v>1171</v>
      </c>
      <c r="D793" s="20"/>
      <c r="E793" s="20">
        <v>125</v>
      </c>
      <c r="F793" s="20"/>
      <c r="G793" s="20"/>
      <c r="H793" s="20"/>
      <c r="I793" s="20"/>
      <c r="J793" s="20"/>
      <c r="K793" s="20"/>
      <c r="L793" s="20" t="s">
        <v>1269</v>
      </c>
      <c r="M793" s="19">
        <v>0</v>
      </c>
    </row>
    <row r="794" spans="1:13">
      <c r="A794" s="20" t="s">
        <v>1066</v>
      </c>
      <c r="B794" s="20"/>
      <c r="C794" s="20" t="s">
        <v>1171</v>
      </c>
      <c r="D794" s="20"/>
      <c r="E794" s="20">
        <v>100</v>
      </c>
      <c r="F794" s="20"/>
      <c r="G794" s="20"/>
      <c r="H794" s="20"/>
      <c r="I794" s="20"/>
      <c r="J794" s="20"/>
      <c r="K794" s="20"/>
      <c r="L794" s="20" t="s">
        <v>1271</v>
      </c>
      <c r="M794" s="19">
        <v>0</v>
      </c>
    </row>
    <row r="795" spans="1:13">
      <c r="A795" s="20" t="s">
        <v>1067</v>
      </c>
      <c r="B795" s="18"/>
      <c r="C795" s="20" t="s">
        <v>1171</v>
      </c>
      <c r="D795" s="20"/>
      <c r="E795" s="20">
        <v>100</v>
      </c>
      <c r="F795" s="20"/>
      <c r="G795" s="20"/>
      <c r="H795" s="20"/>
      <c r="I795" s="20"/>
      <c r="J795" s="20"/>
      <c r="K795" s="20"/>
      <c r="L795" s="20" t="s">
        <v>1273</v>
      </c>
      <c r="M795" s="19">
        <v>0</v>
      </c>
    </row>
    <row r="796" spans="1:13">
      <c r="A796" s="20" t="s">
        <v>1068</v>
      </c>
      <c r="B796" s="18"/>
      <c r="C796" s="20" t="s">
        <v>1171</v>
      </c>
      <c r="D796" s="20"/>
      <c r="E796" s="20">
        <v>175</v>
      </c>
      <c r="F796" s="20"/>
      <c r="G796" s="20"/>
      <c r="H796" s="20"/>
      <c r="I796" s="20"/>
      <c r="J796" s="20"/>
      <c r="K796" s="20"/>
      <c r="L796" s="20" t="s">
        <v>1271</v>
      </c>
      <c r="M796" s="19">
        <v>0</v>
      </c>
    </row>
    <row r="797" spans="1:13">
      <c r="A797" s="20" t="s">
        <v>1069</v>
      </c>
      <c r="B797" s="18"/>
      <c r="C797" s="20" t="s">
        <v>1171</v>
      </c>
      <c r="D797" s="20"/>
      <c r="E797" s="20"/>
      <c r="F797" s="20"/>
      <c r="G797" s="20"/>
      <c r="H797" s="20"/>
      <c r="I797" s="20"/>
      <c r="J797" s="20"/>
      <c r="K797" s="20"/>
      <c r="L797" s="20" t="s">
        <v>1182</v>
      </c>
      <c r="M797" s="19">
        <v>0</v>
      </c>
    </row>
    <row r="798" spans="1:13">
      <c r="A798" s="20" t="s">
        <v>1070</v>
      </c>
      <c r="B798" s="18"/>
      <c r="C798" s="20" t="s">
        <v>1171</v>
      </c>
      <c r="D798" s="20"/>
      <c r="E798" s="20"/>
      <c r="F798" s="20"/>
      <c r="G798" s="20"/>
      <c r="H798" s="20"/>
      <c r="I798" s="20"/>
      <c r="J798" s="20"/>
      <c r="K798" s="20"/>
      <c r="L798" s="20" t="s">
        <v>1183</v>
      </c>
      <c r="M798" s="19">
        <v>0</v>
      </c>
    </row>
    <row r="799" spans="1:13">
      <c r="A799" s="20" t="s">
        <v>1071</v>
      </c>
      <c r="B799" s="18"/>
      <c r="C799" s="20" t="s">
        <v>1171</v>
      </c>
      <c r="D799" s="20"/>
      <c r="E799" s="20"/>
      <c r="F799" s="20"/>
      <c r="G799" s="20"/>
      <c r="H799" s="20"/>
      <c r="I799" s="20"/>
      <c r="J799" s="20"/>
      <c r="K799" s="20"/>
      <c r="L799" s="20" t="s">
        <v>1182</v>
      </c>
      <c r="M799" s="19">
        <v>0</v>
      </c>
    </row>
    <row r="800" spans="1:13">
      <c r="A800" s="20" t="s">
        <v>1072</v>
      </c>
      <c r="B800" s="18"/>
      <c r="C800" s="20" t="s">
        <v>1171</v>
      </c>
      <c r="D800" s="20"/>
      <c r="E800" s="20"/>
      <c r="F800" s="20"/>
      <c r="G800" s="20"/>
      <c r="H800" s="20"/>
      <c r="I800" s="20"/>
      <c r="J800" s="20"/>
      <c r="K800" s="20"/>
      <c r="L800" s="20" t="s">
        <v>1184</v>
      </c>
      <c r="M800" s="19">
        <v>0</v>
      </c>
    </row>
    <row r="801" spans="1:13">
      <c r="A801" s="20" t="s">
        <v>1073</v>
      </c>
      <c r="B801" s="18"/>
      <c r="C801" s="20" t="s">
        <v>1171</v>
      </c>
      <c r="D801" s="20"/>
      <c r="E801" s="20"/>
      <c r="F801" s="20"/>
      <c r="G801" s="20"/>
      <c r="H801" s="20"/>
      <c r="I801" s="20"/>
      <c r="J801" s="20"/>
      <c r="K801" s="20"/>
      <c r="L801" s="20" t="s">
        <v>1185</v>
      </c>
      <c r="M801" s="19">
        <v>0</v>
      </c>
    </row>
    <row r="802" spans="1:13">
      <c r="A802" s="20" t="s">
        <v>1074</v>
      </c>
      <c r="B802" s="18"/>
      <c r="C802" s="20" t="s">
        <v>1171</v>
      </c>
      <c r="D802" s="20"/>
      <c r="E802" s="20"/>
      <c r="F802" s="20"/>
      <c r="G802" s="20"/>
      <c r="H802" s="20"/>
      <c r="I802" s="20"/>
      <c r="J802" s="20"/>
      <c r="K802" s="20"/>
      <c r="L802" s="20" t="s">
        <v>1186</v>
      </c>
      <c r="M802" s="19">
        <v>0</v>
      </c>
    </row>
    <row r="803" spans="1:13">
      <c r="A803" s="18" t="s">
        <v>1573</v>
      </c>
      <c r="B803" s="18"/>
      <c r="C803" s="20" t="s">
        <v>1171</v>
      </c>
      <c r="D803" s="20"/>
      <c r="E803" s="20"/>
      <c r="F803" s="20"/>
      <c r="G803" s="20"/>
      <c r="H803" s="20"/>
      <c r="I803" s="20"/>
      <c r="J803" s="20"/>
      <c r="K803" s="20"/>
      <c r="L803" s="20" t="s">
        <v>1574</v>
      </c>
      <c r="M803" s="19">
        <v>0</v>
      </c>
    </row>
    <row r="804" spans="1:13">
      <c r="A804" s="20" t="s">
        <v>1076</v>
      </c>
      <c r="B804" s="18"/>
      <c r="C804" s="20" t="s">
        <v>1171</v>
      </c>
      <c r="D804" s="20"/>
      <c r="E804" s="20"/>
      <c r="F804" s="20"/>
      <c r="G804" s="20"/>
      <c r="H804" s="20"/>
      <c r="I804" s="20"/>
      <c r="J804" s="20"/>
      <c r="K804" s="20"/>
      <c r="L804" s="20" t="s">
        <v>1575</v>
      </c>
      <c r="M804" s="19">
        <v>0</v>
      </c>
    </row>
    <row r="805" spans="1:13">
      <c r="A805" s="20" t="s">
        <v>1077</v>
      </c>
      <c r="B805" s="18"/>
      <c r="C805" s="20" t="s">
        <v>1171</v>
      </c>
      <c r="D805" s="20"/>
      <c r="E805" s="20"/>
      <c r="F805" s="20"/>
      <c r="G805" s="20"/>
      <c r="H805" s="20"/>
      <c r="I805" s="20"/>
      <c r="J805" s="20"/>
      <c r="K805" s="20"/>
      <c r="L805" s="20" t="s">
        <v>1182</v>
      </c>
      <c r="M805" s="19">
        <v>0</v>
      </c>
    </row>
    <row r="806" spans="1:13">
      <c r="A806" s="20" t="s">
        <v>1078</v>
      </c>
      <c r="B806" s="18"/>
      <c r="C806" s="20" t="s">
        <v>1171</v>
      </c>
      <c r="D806" s="20"/>
      <c r="E806" s="20"/>
      <c r="F806" s="20"/>
      <c r="G806" s="20"/>
      <c r="H806" s="20"/>
      <c r="I806" s="20"/>
      <c r="J806" s="20"/>
      <c r="K806" s="20"/>
      <c r="L806" s="20" t="s">
        <v>1187</v>
      </c>
      <c r="M806" s="19">
        <v>0</v>
      </c>
    </row>
    <row r="807" spans="1:13">
      <c r="A807" s="20" t="s">
        <v>1079</v>
      </c>
      <c r="B807" s="18"/>
      <c r="C807" s="20" t="s">
        <v>1171</v>
      </c>
      <c r="D807" s="20"/>
      <c r="E807" s="20"/>
      <c r="F807" s="20"/>
      <c r="G807" s="20"/>
      <c r="H807" s="20"/>
      <c r="I807" s="20"/>
      <c r="J807" s="20"/>
      <c r="K807" s="20"/>
      <c r="L807" s="20" t="s">
        <v>1188</v>
      </c>
      <c r="M807" s="19">
        <v>0</v>
      </c>
    </row>
    <row r="808" spans="1:13">
      <c r="A808" s="20" t="s">
        <v>1080</v>
      </c>
      <c r="B808" s="18"/>
      <c r="C808" s="20" t="s">
        <v>1171</v>
      </c>
      <c r="D808" s="20"/>
      <c r="E808" s="20"/>
      <c r="F808" s="20"/>
      <c r="G808" s="20"/>
      <c r="H808" s="20"/>
      <c r="I808" s="20"/>
      <c r="J808" s="20"/>
      <c r="K808" s="20"/>
      <c r="L808" s="20" t="s">
        <v>1189</v>
      </c>
      <c r="M808" s="19">
        <v>0</v>
      </c>
    </row>
    <row r="809" spans="1:13">
      <c r="A809" s="20" t="s">
        <v>1081</v>
      </c>
      <c r="B809" s="18"/>
      <c r="C809" s="20" t="s">
        <v>1171</v>
      </c>
      <c r="D809" s="20"/>
      <c r="E809" s="20"/>
      <c r="F809" s="20"/>
      <c r="G809" s="20"/>
      <c r="H809" s="20"/>
      <c r="I809" s="20"/>
      <c r="J809" s="20"/>
      <c r="K809" s="20"/>
      <c r="L809" s="20" t="s">
        <v>1190</v>
      </c>
      <c r="M809" s="19">
        <v>0</v>
      </c>
    </row>
    <row r="810" spans="1:13">
      <c r="A810" s="20" t="s">
        <v>1082</v>
      </c>
      <c r="B810" s="18"/>
      <c r="C810" s="20" t="s">
        <v>1171</v>
      </c>
      <c r="D810" s="20"/>
      <c r="E810" s="20"/>
      <c r="F810" s="20"/>
      <c r="G810" s="20"/>
      <c r="H810" s="20"/>
      <c r="I810" s="20"/>
      <c r="J810" s="20"/>
      <c r="K810" s="20"/>
      <c r="L810" s="20" t="s">
        <v>1191</v>
      </c>
      <c r="M810" s="19">
        <v>0</v>
      </c>
    </row>
    <row r="811" spans="1:13">
      <c r="A811" s="20" t="s">
        <v>1083</v>
      </c>
      <c r="B811" s="18"/>
      <c r="C811" s="20" t="s">
        <v>1171</v>
      </c>
      <c r="D811" s="20"/>
      <c r="E811" s="20"/>
      <c r="F811" s="20"/>
      <c r="G811" s="20"/>
      <c r="H811" s="20"/>
      <c r="I811" s="20"/>
      <c r="J811" s="20"/>
      <c r="K811" s="20"/>
      <c r="L811" s="20" t="s">
        <v>1184</v>
      </c>
      <c r="M811" s="19">
        <v>0</v>
      </c>
    </row>
    <row r="812" spans="1:13">
      <c r="A812" s="20" t="s">
        <v>1084</v>
      </c>
      <c r="B812" s="18"/>
      <c r="C812" s="20" t="s">
        <v>1171</v>
      </c>
      <c r="D812" s="20"/>
      <c r="E812" s="20"/>
      <c r="F812" s="20"/>
      <c r="G812" s="20"/>
      <c r="H812" s="20"/>
      <c r="I812" s="20"/>
      <c r="J812" s="20"/>
      <c r="K812" s="20"/>
      <c r="L812" s="20" t="s">
        <v>1192</v>
      </c>
      <c r="M812" s="19">
        <v>0</v>
      </c>
    </row>
    <row r="813" spans="1:13">
      <c r="A813" s="20" t="s">
        <v>1085</v>
      </c>
      <c r="B813" s="18"/>
      <c r="C813" s="20" t="s">
        <v>1171</v>
      </c>
      <c r="D813" s="20"/>
      <c r="E813" s="20"/>
      <c r="F813" s="20"/>
      <c r="G813" s="20"/>
      <c r="H813" s="20"/>
      <c r="I813" s="20"/>
      <c r="J813" s="20"/>
      <c r="K813" s="20"/>
      <c r="L813" s="20" t="s">
        <v>1193</v>
      </c>
      <c r="M813" s="19">
        <v>0</v>
      </c>
    </row>
    <row r="814" spans="1:13">
      <c r="A814" s="20" t="s">
        <v>1086</v>
      </c>
      <c r="B814" s="18"/>
      <c r="C814" s="20" t="s">
        <v>1171</v>
      </c>
      <c r="D814" s="20"/>
      <c r="E814" s="20"/>
      <c r="F814" s="20"/>
      <c r="G814" s="20"/>
      <c r="H814" s="20"/>
      <c r="I814" s="20"/>
      <c r="J814" s="20"/>
      <c r="K814" s="20"/>
      <c r="L814" s="20" t="s">
        <v>1194</v>
      </c>
      <c r="M814" s="19">
        <v>0</v>
      </c>
    </row>
    <row r="815" spans="1:13">
      <c r="A815" s="20" t="s">
        <v>1087</v>
      </c>
      <c r="B815" s="18"/>
      <c r="C815" s="20" t="s">
        <v>1171</v>
      </c>
      <c r="D815" s="20"/>
      <c r="E815" s="20"/>
      <c r="F815" s="20"/>
      <c r="G815" s="20"/>
      <c r="H815" s="20"/>
      <c r="I815" s="20"/>
      <c r="J815" s="20"/>
      <c r="K815" s="20"/>
      <c r="L815" s="20" t="s">
        <v>1195</v>
      </c>
      <c r="M815" s="19">
        <v>0</v>
      </c>
    </row>
    <row r="816" spans="1:13">
      <c r="A816" s="20" t="s">
        <v>1088</v>
      </c>
      <c r="B816" s="18"/>
      <c r="C816" s="20" t="s">
        <v>1171</v>
      </c>
      <c r="D816" s="20"/>
      <c r="E816" s="20"/>
      <c r="F816" s="20"/>
      <c r="G816" s="20"/>
      <c r="H816" s="20"/>
      <c r="I816" s="20"/>
      <c r="J816" s="20"/>
      <c r="K816" s="20"/>
      <c r="L816" s="20" t="s">
        <v>1193</v>
      </c>
      <c r="M816" s="19">
        <v>0</v>
      </c>
    </row>
    <row r="817" spans="1:13">
      <c r="A817" s="20" t="s">
        <v>1089</v>
      </c>
      <c r="B817" s="18"/>
      <c r="C817" s="20" t="s">
        <v>1171</v>
      </c>
      <c r="D817" s="20"/>
      <c r="E817" s="20"/>
      <c r="F817" s="20"/>
      <c r="G817" s="20"/>
      <c r="H817" s="20"/>
      <c r="I817" s="20"/>
      <c r="J817" s="20"/>
      <c r="K817" s="20"/>
      <c r="L817" s="20" t="s">
        <v>1196</v>
      </c>
      <c r="M817" s="19">
        <v>0</v>
      </c>
    </row>
    <row r="818" spans="1:13">
      <c r="A818" s="20" t="s">
        <v>1090</v>
      </c>
      <c r="B818" s="18"/>
      <c r="C818" s="20" t="s">
        <v>1171</v>
      </c>
      <c r="D818" s="20"/>
      <c r="E818" s="20"/>
      <c r="F818" s="20"/>
      <c r="G818" s="20"/>
      <c r="H818" s="20"/>
      <c r="I818" s="20"/>
      <c r="J818" s="20"/>
      <c r="K818" s="20"/>
      <c r="L818" s="20" t="s">
        <v>1197</v>
      </c>
      <c r="M818" s="19">
        <v>0</v>
      </c>
    </row>
    <row r="819" spans="1:13">
      <c r="A819" s="20" t="s">
        <v>1091</v>
      </c>
      <c r="B819" s="20"/>
      <c r="C819" s="20" t="s">
        <v>1171</v>
      </c>
      <c r="D819" s="20"/>
      <c r="E819" s="20"/>
      <c r="F819" s="20"/>
      <c r="G819" s="20"/>
      <c r="H819" s="20"/>
      <c r="I819" s="20"/>
      <c r="J819" s="20"/>
      <c r="K819" s="20"/>
      <c r="L819" s="20" t="s">
        <v>1198</v>
      </c>
      <c r="M819" s="19">
        <v>0</v>
      </c>
    </row>
    <row r="820" spans="1:13">
      <c r="A820" s="20" t="s">
        <v>1092</v>
      </c>
      <c r="B820" s="20"/>
      <c r="C820" s="20" t="s">
        <v>1171</v>
      </c>
      <c r="D820" s="20"/>
      <c r="E820" s="20"/>
      <c r="F820" s="20"/>
      <c r="G820" s="20"/>
      <c r="H820" s="20"/>
      <c r="I820" s="20"/>
      <c r="J820" s="20"/>
      <c r="K820" s="20"/>
      <c r="L820" s="20" t="s">
        <v>1199</v>
      </c>
      <c r="M820" s="19">
        <v>0</v>
      </c>
    </row>
    <row r="821" spans="1:13">
      <c r="A821" s="20" t="s">
        <v>1093</v>
      </c>
      <c r="B821" s="20"/>
      <c r="C821" s="20" t="s">
        <v>1171</v>
      </c>
      <c r="D821" s="20"/>
      <c r="E821" s="20"/>
      <c r="F821" s="20"/>
      <c r="G821" s="20"/>
      <c r="H821" s="20"/>
      <c r="I821" s="20"/>
      <c r="J821" s="20"/>
      <c r="K821" s="20"/>
      <c r="L821" s="20" t="s">
        <v>1200</v>
      </c>
      <c r="M821" s="19">
        <v>0</v>
      </c>
    </row>
    <row r="822" spans="1:13">
      <c r="A822" s="20" t="s">
        <v>1094</v>
      </c>
      <c r="B822" s="20"/>
      <c r="C822" s="20" t="s">
        <v>1171</v>
      </c>
      <c r="D822" s="20"/>
      <c r="E822" s="20"/>
      <c r="F822" s="20"/>
      <c r="G822" s="20"/>
      <c r="H822" s="20"/>
      <c r="I822" s="20"/>
      <c r="J822" s="20"/>
      <c r="K822" s="20"/>
      <c r="L822" s="20" t="s">
        <v>1201</v>
      </c>
      <c r="M822" s="19">
        <v>0</v>
      </c>
    </row>
    <row r="823" spans="1:13" s="13" customFormat="1">
      <c r="A823" s="18" t="s">
        <v>1095</v>
      </c>
      <c r="B823" s="18"/>
      <c r="C823" s="18" t="s">
        <v>1170</v>
      </c>
      <c r="D823" s="20"/>
      <c r="E823" s="20"/>
      <c r="F823" s="20"/>
      <c r="G823" s="20"/>
      <c r="H823" s="20"/>
      <c r="I823" s="20"/>
      <c r="J823" s="20"/>
      <c r="K823" s="18"/>
      <c r="L823" s="18" t="s">
        <v>1096</v>
      </c>
      <c r="M823" s="18">
        <v>0</v>
      </c>
    </row>
    <row r="824" spans="1:13" s="13" customFormat="1">
      <c r="A824" s="18" t="s">
        <v>1097</v>
      </c>
      <c r="B824" s="18"/>
      <c r="C824" s="18" t="s">
        <v>1170</v>
      </c>
      <c r="D824" s="20"/>
      <c r="E824" s="20"/>
      <c r="F824" s="20"/>
      <c r="G824" s="20"/>
      <c r="H824" s="20"/>
      <c r="I824" s="20"/>
      <c r="J824" s="20"/>
      <c r="K824" s="18"/>
      <c r="L824" s="18" t="s">
        <v>1096</v>
      </c>
      <c r="M824" s="18">
        <v>0</v>
      </c>
    </row>
    <row r="825" spans="1:13" s="13" customFormat="1">
      <c r="A825" s="18" t="s">
        <v>1098</v>
      </c>
      <c r="B825" s="18"/>
      <c r="C825" s="18" t="s">
        <v>1170</v>
      </c>
      <c r="D825" s="20"/>
      <c r="E825" s="20"/>
      <c r="F825" s="20"/>
      <c r="G825" s="20"/>
      <c r="H825" s="20"/>
      <c r="I825" s="20"/>
      <c r="J825" s="20"/>
      <c r="K825" s="18"/>
      <c r="L825" s="18" t="s">
        <v>1099</v>
      </c>
      <c r="M825" s="18">
        <v>0</v>
      </c>
    </row>
    <row r="826" spans="1:13" s="13" customFormat="1">
      <c r="A826" s="18" t="s">
        <v>1100</v>
      </c>
      <c r="B826" s="18"/>
      <c r="C826" s="18" t="s">
        <v>1170</v>
      </c>
      <c r="D826" s="20"/>
      <c r="E826" s="20"/>
      <c r="F826" s="20"/>
      <c r="G826" s="20"/>
      <c r="H826" s="20"/>
      <c r="I826" s="20"/>
      <c r="J826" s="20"/>
      <c r="K826" s="18"/>
      <c r="L826" s="18" t="s">
        <v>1099</v>
      </c>
      <c r="M826" s="18">
        <v>0</v>
      </c>
    </row>
    <row r="827" spans="1:13" s="13" customFormat="1">
      <c r="A827" s="18" t="s">
        <v>1101</v>
      </c>
      <c r="B827" s="18"/>
      <c r="C827" s="18" t="s">
        <v>1170</v>
      </c>
      <c r="D827" s="20"/>
      <c r="E827" s="20"/>
      <c r="F827" s="20"/>
      <c r="G827" s="20"/>
      <c r="H827" s="20"/>
      <c r="I827" s="20"/>
      <c r="J827" s="20"/>
      <c r="K827" s="18"/>
      <c r="L827" s="18" t="s">
        <v>1102</v>
      </c>
      <c r="M827" s="18">
        <v>0</v>
      </c>
    </row>
    <row r="828" spans="1:13" s="13" customFormat="1">
      <c r="A828" s="18" t="s">
        <v>1103</v>
      </c>
      <c r="B828" s="18"/>
      <c r="C828" s="18" t="s">
        <v>1170</v>
      </c>
      <c r="D828" s="20"/>
      <c r="E828" s="20"/>
      <c r="F828" s="20"/>
      <c r="G828" s="20"/>
      <c r="H828" s="20"/>
      <c r="I828" s="20"/>
      <c r="J828" s="20"/>
      <c r="K828" s="18"/>
      <c r="L828" s="18" t="s">
        <v>1102</v>
      </c>
      <c r="M828" s="18">
        <v>0</v>
      </c>
    </row>
    <row r="829" spans="1:13" s="13" customFormat="1">
      <c r="A829" s="18" t="s">
        <v>758</v>
      </c>
      <c r="B829" s="18"/>
      <c r="C829" s="18" t="s">
        <v>1170</v>
      </c>
      <c r="D829" s="20"/>
      <c r="E829" s="20"/>
      <c r="F829" s="20"/>
      <c r="G829" s="20"/>
      <c r="H829" s="20"/>
      <c r="I829" s="20"/>
      <c r="J829" s="20"/>
      <c r="K829" s="18"/>
      <c r="L829" s="18" t="s">
        <v>1102</v>
      </c>
      <c r="M829" s="18">
        <v>0</v>
      </c>
    </row>
    <row r="830" spans="1:13" s="13" customFormat="1">
      <c r="A830" s="18" t="s">
        <v>1104</v>
      </c>
      <c r="B830" s="18"/>
      <c r="C830" s="18" t="s">
        <v>1170</v>
      </c>
      <c r="D830" s="20"/>
      <c r="E830" s="20"/>
      <c r="F830" s="20"/>
      <c r="G830" s="20"/>
      <c r="H830" s="20"/>
      <c r="I830" s="20"/>
      <c r="J830" s="20"/>
      <c r="K830" s="18"/>
      <c r="L830" s="18" t="s">
        <v>1102</v>
      </c>
      <c r="M830" s="18">
        <v>0</v>
      </c>
    </row>
    <row r="831" spans="1:13" s="13" customFormat="1">
      <c r="A831" s="18" t="s">
        <v>1105</v>
      </c>
      <c r="B831" s="18"/>
      <c r="C831" s="18" t="s">
        <v>1170</v>
      </c>
      <c r="D831" s="20"/>
      <c r="E831" s="20"/>
      <c r="F831" s="20"/>
      <c r="G831" s="20"/>
      <c r="H831" s="20"/>
      <c r="I831" s="20"/>
      <c r="J831" s="20"/>
      <c r="K831" s="18"/>
      <c r="L831" s="18" t="s">
        <v>1102</v>
      </c>
      <c r="M831" s="18">
        <v>0</v>
      </c>
    </row>
    <row r="832" spans="1:13" s="13" customFormat="1">
      <c r="A832" s="18" t="s">
        <v>1106</v>
      </c>
      <c r="B832" s="18"/>
      <c r="C832" s="18" t="s">
        <v>1170</v>
      </c>
      <c r="D832" s="20"/>
      <c r="E832" s="20"/>
      <c r="F832" s="20"/>
      <c r="G832" s="20"/>
      <c r="H832" s="20"/>
      <c r="I832" s="20"/>
      <c r="J832" s="20"/>
      <c r="K832" s="18"/>
      <c r="L832" s="18" t="s">
        <v>1099</v>
      </c>
      <c r="M832" s="18">
        <v>0</v>
      </c>
    </row>
    <row r="833" spans="1:13" s="13" customFormat="1">
      <c r="A833" s="18" t="s">
        <v>1107</v>
      </c>
      <c r="B833" s="18"/>
      <c r="C833" s="18" t="s">
        <v>1170</v>
      </c>
      <c r="D833" s="20"/>
      <c r="E833" s="20"/>
      <c r="F833" s="20"/>
      <c r="G833" s="20"/>
      <c r="H833" s="20"/>
      <c r="I833" s="20"/>
      <c r="J833" s="20"/>
      <c r="K833" s="18"/>
      <c r="L833" s="18" t="s">
        <v>1108</v>
      </c>
      <c r="M833" s="18">
        <v>0</v>
      </c>
    </row>
    <row r="834" spans="1:13" s="13" customFormat="1">
      <c r="A834" s="18" t="s">
        <v>1109</v>
      </c>
      <c r="B834" s="18"/>
      <c r="C834" s="18" t="s">
        <v>1170</v>
      </c>
      <c r="D834" s="20"/>
      <c r="E834" s="20"/>
      <c r="F834" s="20"/>
      <c r="G834" s="20"/>
      <c r="H834" s="20"/>
      <c r="I834" s="20"/>
      <c r="J834" s="20"/>
      <c r="K834" s="18"/>
      <c r="L834" s="18" t="s">
        <v>1110</v>
      </c>
      <c r="M834" s="18">
        <v>0</v>
      </c>
    </row>
    <row r="835" spans="1:13" s="13" customFormat="1">
      <c r="A835" s="18" t="s">
        <v>1111</v>
      </c>
      <c r="B835" s="18"/>
      <c r="C835" s="18" t="s">
        <v>1170</v>
      </c>
      <c r="D835" s="20"/>
      <c r="E835" s="20"/>
      <c r="F835" s="20"/>
      <c r="G835" s="20"/>
      <c r="H835" s="20"/>
      <c r="I835" s="20"/>
      <c r="J835" s="20"/>
      <c r="K835" s="18"/>
      <c r="L835" s="18" t="s">
        <v>1102</v>
      </c>
      <c r="M835" s="18">
        <v>0</v>
      </c>
    </row>
    <row r="836" spans="1:13" s="13" customFormat="1">
      <c r="A836" s="18" t="s">
        <v>1112</v>
      </c>
      <c r="B836" s="18"/>
      <c r="C836" s="18" t="s">
        <v>1170</v>
      </c>
      <c r="D836" s="20"/>
      <c r="E836" s="20"/>
      <c r="F836" s="20"/>
      <c r="G836" s="20"/>
      <c r="H836" s="20"/>
      <c r="I836" s="20"/>
      <c r="J836" s="20"/>
      <c r="K836" s="18"/>
      <c r="L836" s="18" t="s">
        <v>1102</v>
      </c>
      <c r="M836" s="18">
        <v>0</v>
      </c>
    </row>
    <row r="837" spans="1:13">
      <c r="A837" s="20" t="s">
        <v>1113</v>
      </c>
      <c r="B837" s="18"/>
      <c r="C837" s="20" t="s">
        <v>1170</v>
      </c>
      <c r="D837" s="20"/>
      <c r="E837" s="20"/>
      <c r="F837" s="20"/>
      <c r="G837" s="20"/>
      <c r="H837" s="20"/>
      <c r="I837" s="20"/>
      <c r="J837" s="20"/>
      <c r="K837" s="20"/>
      <c r="L837" s="20" t="s">
        <v>1114</v>
      </c>
      <c r="M837" s="18">
        <v>0</v>
      </c>
    </row>
    <row r="838" spans="1:13">
      <c r="A838" s="20" t="s">
        <v>1115</v>
      </c>
      <c r="B838" s="18"/>
      <c r="C838" s="20" t="s">
        <v>1170</v>
      </c>
      <c r="D838" s="20"/>
      <c r="E838" s="20"/>
      <c r="F838" s="20"/>
      <c r="G838" s="20"/>
      <c r="H838" s="20"/>
      <c r="I838" s="20"/>
      <c r="J838" s="20"/>
      <c r="K838" s="20"/>
      <c r="L838" s="20" t="s">
        <v>1116</v>
      </c>
      <c r="M838" s="18">
        <v>0</v>
      </c>
    </row>
    <row r="839" spans="1:13" s="13" customFormat="1">
      <c r="A839" s="18" t="s">
        <v>1117</v>
      </c>
      <c r="B839" s="18"/>
      <c r="C839" s="18" t="s">
        <v>1170</v>
      </c>
      <c r="D839" s="20"/>
      <c r="E839" s="20"/>
      <c r="F839" s="20"/>
      <c r="G839" s="20"/>
      <c r="H839" s="20"/>
      <c r="I839" s="20"/>
      <c r="J839" s="20"/>
      <c r="K839" s="18"/>
      <c r="L839" s="18" t="s">
        <v>1116</v>
      </c>
      <c r="M839" s="18">
        <v>0</v>
      </c>
    </row>
    <row r="840" spans="1:13" s="13" customFormat="1">
      <c r="A840" s="18" t="s">
        <v>1118</v>
      </c>
      <c r="B840" s="18"/>
      <c r="C840" s="18" t="s">
        <v>1170</v>
      </c>
      <c r="D840" s="20"/>
      <c r="E840" s="20"/>
      <c r="F840" s="20"/>
      <c r="G840" s="20"/>
      <c r="H840" s="20"/>
      <c r="I840" s="20"/>
      <c r="J840" s="20"/>
      <c r="K840" s="18"/>
      <c r="L840" s="18" t="s">
        <v>1114</v>
      </c>
      <c r="M840" s="18">
        <v>0</v>
      </c>
    </row>
    <row r="841" spans="1:13">
      <c r="A841" s="20" t="s">
        <v>1119</v>
      </c>
      <c r="B841" s="18"/>
      <c r="C841" s="20" t="s">
        <v>1170</v>
      </c>
      <c r="D841" s="20"/>
      <c r="E841" s="20"/>
      <c r="F841" s="20"/>
      <c r="G841" s="20"/>
      <c r="H841" s="20"/>
      <c r="I841" s="20"/>
      <c r="J841" s="20"/>
      <c r="K841" s="20"/>
      <c r="L841" s="20" t="s">
        <v>1120</v>
      </c>
      <c r="M841" s="18">
        <v>0</v>
      </c>
    </row>
    <row r="842" spans="1:13">
      <c r="A842" s="20" t="s">
        <v>1121</v>
      </c>
      <c r="B842" s="18"/>
      <c r="C842" s="20" t="s">
        <v>1170</v>
      </c>
      <c r="D842" s="20"/>
      <c r="E842" s="20"/>
      <c r="F842" s="20"/>
      <c r="G842" s="20"/>
      <c r="H842" s="20"/>
      <c r="I842" s="20"/>
      <c r="J842" s="20"/>
      <c r="K842" s="20"/>
      <c r="L842" s="20" t="s">
        <v>1122</v>
      </c>
      <c r="M842" s="18">
        <v>0</v>
      </c>
    </row>
    <row r="843" spans="1:13">
      <c r="A843" s="20" t="s">
        <v>1123</v>
      </c>
      <c r="B843" s="18"/>
      <c r="C843" s="20" t="s">
        <v>1170</v>
      </c>
      <c r="D843" s="20"/>
      <c r="E843" s="20"/>
      <c r="F843" s="20"/>
      <c r="G843" s="20"/>
      <c r="H843" s="20"/>
      <c r="I843" s="20"/>
      <c r="J843" s="20"/>
      <c r="K843" s="20"/>
      <c r="L843" s="20" t="s">
        <v>1122</v>
      </c>
      <c r="M843" s="18">
        <v>0</v>
      </c>
    </row>
    <row r="844" spans="1:13">
      <c r="A844" s="20" t="s">
        <v>1124</v>
      </c>
      <c r="B844" s="18"/>
      <c r="C844" s="20" t="s">
        <v>1170</v>
      </c>
      <c r="D844" s="20"/>
      <c r="E844" s="20"/>
      <c r="F844" s="20"/>
      <c r="G844" s="20"/>
      <c r="H844" s="20"/>
      <c r="I844" s="20"/>
      <c r="J844" s="20"/>
      <c r="K844" s="20"/>
      <c r="L844" s="20" t="s">
        <v>1125</v>
      </c>
      <c r="M844" s="18">
        <v>0</v>
      </c>
    </row>
    <row r="845" spans="1:13">
      <c r="A845" s="20" t="s">
        <v>1126</v>
      </c>
      <c r="B845" s="18"/>
      <c r="C845" s="20" t="s">
        <v>1170</v>
      </c>
      <c r="D845" s="20"/>
      <c r="E845" s="20"/>
      <c r="F845" s="20"/>
      <c r="G845" s="20"/>
      <c r="H845" s="20"/>
      <c r="I845" s="20"/>
      <c r="J845" s="20"/>
      <c r="K845" s="20"/>
      <c r="L845" s="20" t="s">
        <v>1125</v>
      </c>
      <c r="M845" s="18">
        <v>0</v>
      </c>
    </row>
    <row r="846" spans="1:13">
      <c r="A846" s="20" t="s">
        <v>1127</v>
      </c>
      <c r="B846" s="18"/>
      <c r="C846" s="20" t="s">
        <v>1170</v>
      </c>
      <c r="D846" s="20"/>
      <c r="E846" s="20"/>
      <c r="F846" s="20"/>
      <c r="G846" s="20"/>
      <c r="H846" s="20"/>
      <c r="I846" s="20"/>
      <c r="J846" s="20"/>
      <c r="K846" s="20"/>
      <c r="L846" s="20" t="s">
        <v>1125</v>
      </c>
      <c r="M846" s="18">
        <v>0</v>
      </c>
    </row>
    <row r="847" spans="1:13">
      <c r="A847" s="20" t="s">
        <v>1128</v>
      </c>
      <c r="B847" s="18"/>
      <c r="C847" s="20" t="s">
        <v>1170</v>
      </c>
      <c r="D847" s="20"/>
      <c r="E847" s="20"/>
      <c r="F847" s="20"/>
      <c r="G847" s="20"/>
      <c r="H847" s="20"/>
      <c r="I847" s="20"/>
      <c r="J847" s="20"/>
      <c r="K847" s="20"/>
      <c r="L847" s="20" t="s">
        <v>1125</v>
      </c>
      <c r="M847" s="18">
        <v>0</v>
      </c>
    </row>
    <row r="848" spans="1:13">
      <c r="A848" s="20" t="s">
        <v>1129</v>
      </c>
      <c r="B848" s="18"/>
      <c r="C848" s="20" t="s">
        <v>1170</v>
      </c>
      <c r="D848" s="20"/>
      <c r="E848" s="20"/>
      <c r="F848" s="20"/>
      <c r="G848" s="20"/>
      <c r="H848" s="20"/>
      <c r="I848" s="20"/>
      <c r="J848" s="20"/>
      <c r="K848" s="20"/>
      <c r="L848" s="20" t="s">
        <v>1125</v>
      </c>
      <c r="M848" s="18">
        <v>0</v>
      </c>
    </row>
    <row r="849" spans="1:13">
      <c r="A849" s="20" t="s">
        <v>1130</v>
      </c>
      <c r="B849" s="18"/>
      <c r="C849" s="20" t="s">
        <v>1170</v>
      </c>
      <c r="D849" s="20"/>
      <c r="E849" s="20"/>
      <c r="F849" s="20"/>
      <c r="G849" s="20"/>
      <c r="H849" s="20"/>
      <c r="I849" s="20"/>
      <c r="J849" s="20"/>
      <c r="K849" s="20"/>
      <c r="L849" s="20" t="s">
        <v>1125</v>
      </c>
      <c r="M849" s="18">
        <v>0</v>
      </c>
    </row>
    <row r="850" spans="1:13">
      <c r="A850" s="20" t="s">
        <v>1131</v>
      </c>
      <c r="B850" s="20"/>
      <c r="C850" s="20" t="s">
        <v>1170</v>
      </c>
      <c r="D850" s="20"/>
      <c r="E850" s="20"/>
      <c r="F850" s="20"/>
      <c r="G850" s="20"/>
      <c r="H850" s="20"/>
      <c r="I850" s="20"/>
      <c r="J850" s="20"/>
      <c r="K850" s="20"/>
      <c r="L850" s="20" t="s">
        <v>1132</v>
      </c>
      <c r="M850" s="18">
        <v>0</v>
      </c>
    </row>
    <row r="851" spans="1:13">
      <c r="A851" s="20" t="s">
        <v>1133</v>
      </c>
      <c r="B851" s="20"/>
      <c r="C851" s="20" t="s">
        <v>1170</v>
      </c>
      <c r="D851" s="20"/>
      <c r="E851" s="20"/>
      <c r="F851" s="20"/>
      <c r="G851" s="20"/>
      <c r="H851" s="20"/>
      <c r="I851" s="20"/>
      <c r="J851" s="20"/>
      <c r="K851" s="20"/>
      <c r="L851" s="20" t="s">
        <v>1114</v>
      </c>
      <c r="M851" s="18">
        <v>0</v>
      </c>
    </row>
    <row r="852" spans="1:13">
      <c r="A852" s="20" t="s">
        <v>1134</v>
      </c>
      <c r="B852" s="20"/>
      <c r="C852" s="20" t="s">
        <v>1170</v>
      </c>
      <c r="D852" s="20"/>
      <c r="E852" s="20"/>
      <c r="F852" s="20"/>
      <c r="G852" s="20"/>
      <c r="H852" s="20"/>
      <c r="I852" s="20"/>
      <c r="J852" s="20"/>
      <c r="K852" s="20"/>
      <c r="L852" s="20" t="s">
        <v>1135</v>
      </c>
      <c r="M852" s="18">
        <v>0</v>
      </c>
    </row>
    <row r="853" spans="1:13">
      <c r="A853" s="20" t="s">
        <v>1136</v>
      </c>
      <c r="B853" s="20"/>
      <c r="C853" s="20" t="s">
        <v>1170</v>
      </c>
      <c r="D853" s="20"/>
      <c r="E853" s="20"/>
      <c r="F853" s="20"/>
      <c r="G853" s="20"/>
      <c r="H853" s="20"/>
      <c r="I853" s="20"/>
      <c r="J853" s="20"/>
      <c r="K853" s="20"/>
      <c r="L853" s="20" t="s">
        <v>1116</v>
      </c>
      <c r="M853" s="18">
        <v>0</v>
      </c>
    </row>
    <row r="854" spans="1:13">
      <c r="A854" s="20" t="s">
        <v>1137</v>
      </c>
      <c r="B854" s="20"/>
      <c r="C854" s="20" t="s">
        <v>1170</v>
      </c>
      <c r="D854" s="20"/>
      <c r="E854" s="20"/>
      <c r="F854" s="20"/>
      <c r="G854" s="20"/>
      <c r="H854" s="20"/>
      <c r="I854" s="20"/>
      <c r="J854" s="20"/>
      <c r="K854" s="20"/>
      <c r="L854" s="20" t="s">
        <v>1116</v>
      </c>
      <c r="M854" s="18">
        <v>0</v>
      </c>
    </row>
    <row r="855" spans="1:13">
      <c r="A855" s="20" t="s">
        <v>1138</v>
      </c>
      <c r="B855" s="20"/>
      <c r="C855" s="20" t="s">
        <v>1170</v>
      </c>
      <c r="D855" s="20"/>
      <c r="E855" s="20"/>
      <c r="F855" s="20"/>
      <c r="G855" s="20"/>
      <c r="H855" s="20"/>
      <c r="I855" s="20"/>
      <c r="J855" s="20"/>
      <c r="K855" s="20"/>
      <c r="L855" s="20" t="s">
        <v>1116</v>
      </c>
      <c r="M855" s="18">
        <v>0</v>
      </c>
    </row>
    <row r="856" spans="1:13">
      <c r="A856" s="20" t="s">
        <v>1139</v>
      </c>
      <c r="B856" s="20"/>
      <c r="C856" s="20" t="s">
        <v>1170</v>
      </c>
      <c r="D856" s="20"/>
      <c r="E856" s="20"/>
      <c r="F856" s="20"/>
      <c r="G856" s="20"/>
      <c r="H856" s="20"/>
      <c r="I856" s="20"/>
      <c r="J856" s="20"/>
      <c r="K856" s="20"/>
      <c r="L856" s="20" t="s">
        <v>1116</v>
      </c>
      <c r="M856" s="18">
        <v>0</v>
      </c>
    </row>
    <row r="857" spans="1:13">
      <c r="A857" s="20" t="s">
        <v>1140</v>
      </c>
      <c r="B857" s="20"/>
      <c r="C857" s="20" t="s">
        <v>1170</v>
      </c>
      <c r="D857" s="20"/>
      <c r="E857" s="20"/>
      <c r="F857" s="20"/>
      <c r="G857" s="20"/>
      <c r="H857" s="20"/>
      <c r="I857" s="20"/>
      <c r="J857" s="20"/>
      <c r="K857" s="20"/>
      <c r="L857" s="20" t="s">
        <v>1576</v>
      </c>
      <c r="M857" s="18">
        <v>0</v>
      </c>
    </row>
    <row r="858" spans="1:13">
      <c r="A858" s="20" t="s">
        <v>1141</v>
      </c>
      <c r="B858" s="20"/>
      <c r="C858" s="20" t="s">
        <v>1170</v>
      </c>
      <c r="D858" s="20"/>
      <c r="E858" s="20"/>
      <c r="F858" s="20"/>
      <c r="G858" s="20"/>
      <c r="H858" s="20"/>
      <c r="I858" s="20"/>
      <c r="J858" s="20"/>
      <c r="K858" s="20"/>
      <c r="L858" s="20" t="s">
        <v>1577</v>
      </c>
      <c r="M858" s="18">
        <v>0</v>
      </c>
    </row>
    <row r="859" spans="1:13">
      <c r="A859" s="20" t="s">
        <v>1142</v>
      </c>
      <c r="B859" s="20"/>
      <c r="C859" s="20" t="s">
        <v>1170</v>
      </c>
      <c r="D859" s="20"/>
      <c r="E859" s="20"/>
      <c r="F859" s="20"/>
      <c r="G859" s="20"/>
      <c r="H859" s="20"/>
      <c r="I859" s="20"/>
      <c r="J859" s="20"/>
      <c r="K859" s="20"/>
      <c r="L859" s="20" t="s">
        <v>1578</v>
      </c>
      <c r="M859" s="18">
        <v>0</v>
      </c>
    </row>
    <row r="860" spans="1:13">
      <c r="A860" s="20" t="s">
        <v>1143</v>
      </c>
      <c r="B860" s="20"/>
      <c r="C860" s="20" t="s">
        <v>1170</v>
      </c>
      <c r="D860" s="20"/>
      <c r="E860" s="20"/>
      <c r="F860" s="20"/>
      <c r="G860" s="20"/>
      <c r="H860" s="20"/>
      <c r="I860" s="20"/>
      <c r="J860" s="20"/>
      <c r="K860" s="20"/>
      <c r="L860" s="20" t="s">
        <v>1578</v>
      </c>
      <c r="M860" s="18">
        <v>0</v>
      </c>
    </row>
    <row r="861" spans="1:13">
      <c r="A861" s="20" t="s">
        <v>1144</v>
      </c>
      <c r="B861" s="20"/>
      <c r="C861" s="20" t="s">
        <v>1170</v>
      </c>
      <c r="D861" s="20"/>
      <c r="E861" s="20"/>
      <c r="F861" s="20"/>
      <c r="G861" s="20"/>
      <c r="H861" s="20"/>
      <c r="I861" s="20"/>
      <c r="J861" s="20"/>
      <c r="K861" s="20"/>
      <c r="L861" s="20" t="s">
        <v>1578</v>
      </c>
      <c r="M861" s="18">
        <v>0</v>
      </c>
    </row>
    <row r="862" spans="1:13">
      <c r="A862" s="20" t="s">
        <v>1145</v>
      </c>
      <c r="B862" s="20"/>
      <c r="C862" s="20" t="s">
        <v>1170</v>
      </c>
      <c r="D862" s="20"/>
      <c r="E862" s="20"/>
      <c r="F862" s="20"/>
      <c r="G862" s="20"/>
      <c r="H862" s="20"/>
      <c r="I862" s="20"/>
      <c r="J862" s="20"/>
      <c r="K862" s="20"/>
      <c r="L862" s="20" t="s">
        <v>1578</v>
      </c>
      <c r="M862" s="18">
        <v>0</v>
      </c>
    </row>
    <row r="863" spans="1:13">
      <c r="A863" s="20" t="s">
        <v>1146</v>
      </c>
      <c r="B863" s="20"/>
      <c r="C863" s="20" t="s">
        <v>1170</v>
      </c>
      <c r="D863" s="20"/>
      <c r="E863" s="20"/>
      <c r="F863" s="20"/>
      <c r="G863" s="20"/>
      <c r="H863" s="20"/>
      <c r="I863" s="20"/>
      <c r="J863" s="20"/>
      <c r="K863" s="20"/>
      <c r="L863" s="20" t="s">
        <v>1579</v>
      </c>
      <c r="M863" s="18">
        <v>0</v>
      </c>
    </row>
    <row r="864" spans="1:13">
      <c r="A864" s="20" t="s">
        <v>1147</v>
      </c>
      <c r="B864" s="20"/>
      <c r="C864" s="20" t="s">
        <v>1170</v>
      </c>
      <c r="D864" s="20"/>
      <c r="E864" s="20"/>
      <c r="F864" s="20"/>
      <c r="G864" s="20"/>
      <c r="H864" s="20"/>
      <c r="I864" s="20"/>
      <c r="J864" s="20"/>
      <c r="K864" s="20"/>
      <c r="L864" s="20" t="s">
        <v>1579</v>
      </c>
      <c r="M864" s="18">
        <v>0</v>
      </c>
    </row>
    <row r="865" spans="1:13">
      <c r="A865" s="20" t="s">
        <v>1148</v>
      </c>
      <c r="B865" s="20"/>
      <c r="C865" s="20" t="s">
        <v>1170</v>
      </c>
      <c r="D865" s="20"/>
      <c r="E865" s="20"/>
      <c r="F865" s="20"/>
      <c r="G865" s="20"/>
      <c r="H865" s="20"/>
      <c r="I865" s="20"/>
      <c r="J865" s="20"/>
      <c r="K865" s="20"/>
      <c r="L865" s="20" t="s">
        <v>1579</v>
      </c>
      <c r="M865" s="18">
        <v>0</v>
      </c>
    </row>
    <row r="866" spans="1:13">
      <c r="A866" s="20" t="s">
        <v>1149</v>
      </c>
      <c r="B866" s="20"/>
      <c r="C866" s="20" t="s">
        <v>1170</v>
      </c>
      <c r="D866" s="20"/>
      <c r="E866" s="20"/>
      <c r="F866" s="20"/>
      <c r="G866" s="20"/>
      <c r="H866" s="20"/>
      <c r="I866" s="20"/>
      <c r="J866" s="20"/>
      <c r="K866" s="20"/>
      <c r="L866" s="20" t="s">
        <v>1580</v>
      </c>
      <c r="M866" s="18">
        <v>0</v>
      </c>
    </row>
    <row r="867" spans="1:13">
      <c r="A867" s="20" t="s">
        <v>1150</v>
      </c>
      <c r="B867" s="20"/>
      <c r="C867" s="20" t="s">
        <v>1170</v>
      </c>
      <c r="D867" s="20"/>
      <c r="E867" s="20"/>
      <c r="F867" s="20"/>
      <c r="G867" s="20"/>
      <c r="H867" s="20"/>
      <c r="I867" s="20"/>
      <c r="J867" s="20"/>
      <c r="K867" s="20"/>
      <c r="L867" s="20" t="s">
        <v>1581</v>
      </c>
      <c r="M867" s="18">
        <v>0</v>
      </c>
    </row>
    <row r="868" spans="1:13">
      <c r="A868" s="20" t="s">
        <v>1151</v>
      </c>
      <c r="B868" s="20"/>
      <c r="C868" s="20" t="s">
        <v>1170</v>
      </c>
      <c r="D868" s="20"/>
      <c r="E868" s="20"/>
      <c r="F868" s="20"/>
      <c r="G868" s="20"/>
      <c r="H868" s="20"/>
      <c r="I868" s="20"/>
      <c r="J868" s="20"/>
      <c r="K868" s="20"/>
      <c r="L868" s="20" t="s">
        <v>1581</v>
      </c>
      <c r="M868" s="18">
        <v>0</v>
      </c>
    </row>
    <row r="869" spans="1:13">
      <c r="A869" s="20" t="s">
        <v>1152</v>
      </c>
      <c r="B869" s="20"/>
      <c r="C869" s="20" t="s">
        <v>1170</v>
      </c>
      <c r="D869" s="20"/>
      <c r="E869" s="20"/>
      <c r="F869" s="20"/>
      <c r="G869" s="20"/>
      <c r="H869" s="20"/>
      <c r="I869" s="20"/>
      <c r="J869" s="20"/>
      <c r="K869" s="20"/>
      <c r="L869" s="20" t="s">
        <v>1153</v>
      </c>
      <c r="M869" s="18">
        <v>0</v>
      </c>
    </row>
    <row r="870" spans="1:13">
      <c r="A870" s="20" t="s">
        <v>1154</v>
      </c>
      <c r="B870" s="20"/>
      <c r="C870" s="20" t="s">
        <v>1170</v>
      </c>
      <c r="D870" s="20"/>
      <c r="E870" s="20"/>
      <c r="F870" s="20"/>
      <c r="G870" s="20"/>
      <c r="H870" s="20"/>
      <c r="I870" s="20"/>
      <c r="J870" s="20"/>
      <c r="K870" s="20"/>
      <c r="L870" s="20" t="s">
        <v>1155</v>
      </c>
      <c r="M870" s="18">
        <v>0</v>
      </c>
    </row>
    <row r="871" spans="1:13">
      <c r="A871" s="20" t="s">
        <v>1582</v>
      </c>
      <c r="B871" s="20"/>
      <c r="C871" s="20" t="s">
        <v>1170</v>
      </c>
      <c r="D871" s="20"/>
      <c r="E871" s="20"/>
      <c r="F871" s="20"/>
      <c r="G871" s="20"/>
      <c r="H871" s="20"/>
      <c r="I871" s="20"/>
      <c r="J871" s="20"/>
      <c r="K871" s="20"/>
      <c r="L871" s="20" t="s">
        <v>1583</v>
      </c>
      <c r="M871" s="18">
        <v>0</v>
      </c>
    </row>
    <row r="872" spans="1:13">
      <c r="A872" s="20" t="s">
        <v>1156</v>
      </c>
      <c r="B872" s="20"/>
      <c r="C872" s="20" t="s">
        <v>1170</v>
      </c>
      <c r="D872" s="20"/>
      <c r="E872" s="20"/>
      <c r="F872" s="20"/>
      <c r="G872" s="20"/>
      <c r="H872" s="20"/>
      <c r="I872" s="20"/>
      <c r="J872" s="20"/>
      <c r="K872" s="20"/>
      <c r="L872" s="20" t="s">
        <v>1584</v>
      </c>
      <c r="M872" s="18">
        <v>0</v>
      </c>
    </row>
    <row r="873" spans="1:13">
      <c r="A873" s="18" t="s">
        <v>1157</v>
      </c>
      <c r="B873" s="18"/>
      <c r="C873" s="18" t="s">
        <v>1170</v>
      </c>
      <c r="D873" s="20"/>
      <c r="E873" s="20"/>
      <c r="F873" s="20"/>
      <c r="G873" s="20"/>
      <c r="H873" s="20"/>
      <c r="I873" s="20"/>
      <c r="J873" s="20"/>
      <c r="K873" s="18"/>
      <c r="L873" s="18" t="s">
        <v>1585</v>
      </c>
      <c r="M873" s="18">
        <v>0</v>
      </c>
    </row>
    <row r="874" spans="1:13">
      <c r="A874" s="20" t="s">
        <v>1158</v>
      </c>
      <c r="B874" s="20"/>
      <c r="C874" s="20" t="s">
        <v>1170</v>
      </c>
      <c r="D874" s="20"/>
      <c r="E874" s="20"/>
      <c r="F874" s="20"/>
      <c r="G874" s="20"/>
      <c r="H874" s="20"/>
      <c r="I874" s="20"/>
      <c r="J874" s="20"/>
      <c r="K874" s="20"/>
      <c r="L874" s="20" t="s">
        <v>1159</v>
      </c>
      <c r="M874" s="18">
        <v>0</v>
      </c>
    </row>
    <row r="875" spans="1:13">
      <c r="A875" s="20" t="s">
        <v>1586</v>
      </c>
      <c r="B875" s="20"/>
      <c r="C875" s="20" t="s">
        <v>1170</v>
      </c>
      <c r="D875" s="20"/>
      <c r="E875" s="20"/>
      <c r="F875" s="20"/>
      <c r="G875" s="20"/>
      <c r="H875" s="20"/>
      <c r="I875" s="20"/>
      <c r="J875" s="20"/>
      <c r="K875" s="20"/>
      <c r="L875" s="20" t="s">
        <v>1161</v>
      </c>
      <c r="M875" s="18">
        <v>0</v>
      </c>
    </row>
    <row r="876" spans="1:13">
      <c r="A876" s="20" t="s">
        <v>1162</v>
      </c>
      <c r="B876" s="20"/>
      <c r="C876" s="20" t="s">
        <v>1170</v>
      </c>
      <c r="D876" s="20"/>
      <c r="E876" s="20"/>
      <c r="F876" s="20"/>
      <c r="G876" s="20"/>
      <c r="H876" s="20"/>
      <c r="I876" s="20"/>
      <c r="J876" s="20"/>
      <c r="K876" s="20"/>
      <c r="L876" s="20" t="s">
        <v>1161</v>
      </c>
      <c r="M876" s="18">
        <v>0</v>
      </c>
    </row>
    <row r="877" spans="1:13">
      <c r="A877" s="20" t="s">
        <v>1163</v>
      </c>
      <c r="B877" s="20"/>
      <c r="C877" s="20" t="s">
        <v>1170</v>
      </c>
      <c r="D877" s="20"/>
      <c r="E877" s="20"/>
      <c r="F877" s="20"/>
      <c r="G877" s="20"/>
      <c r="H877" s="20"/>
      <c r="I877" s="20"/>
      <c r="J877" s="20"/>
      <c r="K877" s="20"/>
      <c r="L877" s="20" t="s">
        <v>1587</v>
      </c>
      <c r="M877" s="18">
        <v>0</v>
      </c>
    </row>
    <row r="878" spans="1:13">
      <c r="A878" s="20" t="s">
        <v>1164</v>
      </c>
      <c r="B878" s="20"/>
      <c r="C878" s="20" t="s">
        <v>1170</v>
      </c>
      <c r="D878" s="20"/>
      <c r="E878" s="20"/>
      <c r="F878" s="20"/>
      <c r="G878" s="20"/>
      <c r="H878" s="20"/>
      <c r="I878" s="20"/>
      <c r="J878" s="20"/>
      <c r="K878" s="20"/>
      <c r="L878" s="20" t="s">
        <v>1588</v>
      </c>
      <c r="M878" s="18">
        <v>0</v>
      </c>
    </row>
    <row r="879" spans="1:13">
      <c r="A879" s="20" t="s">
        <v>1165</v>
      </c>
      <c r="B879" s="20"/>
      <c r="C879" s="20" t="s">
        <v>1170</v>
      </c>
      <c r="D879" s="20"/>
      <c r="E879" s="20"/>
      <c r="F879" s="20"/>
      <c r="G879" s="20"/>
      <c r="H879" s="20"/>
      <c r="I879" s="20"/>
      <c r="J879" s="20"/>
      <c r="K879" s="20"/>
      <c r="L879" s="20" t="s">
        <v>1589</v>
      </c>
      <c r="M879" s="18">
        <v>0</v>
      </c>
    </row>
    <row r="880" spans="1:13">
      <c r="A880" s="20" t="s">
        <v>1166</v>
      </c>
      <c r="B880" s="20"/>
      <c r="C880" s="20" t="s">
        <v>1170</v>
      </c>
      <c r="D880" s="20"/>
      <c r="E880" s="20"/>
      <c r="F880" s="20"/>
      <c r="G880" s="20"/>
      <c r="H880" s="20"/>
      <c r="I880" s="20"/>
      <c r="J880" s="20"/>
      <c r="K880" s="20"/>
      <c r="L880" s="20" t="s">
        <v>1590</v>
      </c>
      <c r="M880" s="18">
        <v>0</v>
      </c>
    </row>
    <row r="881" spans="1:13">
      <c r="A881" s="20" t="s">
        <v>1167</v>
      </c>
      <c r="B881" s="20"/>
      <c r="C881" s="20" t="s">
        <v>1170</v>
      </c>
      <c r="D881" s="20"/>
      <c r="E881" s="20"/>
      <c r="F881" s="20"/>
      <c r="G881" s="20"/>
      <c r="H881" s="20"/>
      <c r="I881" s="20"/>
      <c r="J881" s="20"/>
      <c r="K881" s="20"/>
      <c r="L881" s="20" t="s">
        <v>1591</v>
      </c>
      <c r="M881" s="18">
        <v>0</v>
      </c>
    </row>
    <row r="882" spans="1:13">
      <c r="A882" s="20" t="s">
        <v>1168</v>
      </c>
      <c r="B882" s="20"/>
      <c r="C882" s="20" t="s">
        <v>1170</v>
      </c>
      <c r="D882" s="20"/>
      <c r="E882" s="20"/>
      <c r="F882" s="20"/>
      <c r="G882" s="20"/>
      <c r="H882" s="20"/>
      <c r="I882" s="20"/>
      <c r="J882" s="20"/>
      <c r="K882" s="20"/>
      <c r="L882" s="20" t="s">
        <v>1592</v>
      </c>
      <c r="M882" s="18">
        <v>0</v>
      </c>
    </row>
    <row r="883" spans="1:13">
      <c r="A883" s="20" t="s">
        <v>1169</v>
      </c>
      <c r="B883" s="20"/>
      <c r="C883" s="20" t="s">
        <v>1170</v>
      </c>
      <c r="D883" s="20"/>
      <c r="E883" s="20"/>
      <c r="F883" s="20"/>
      <c r="G883" s="20"/>
      <c r="H883" s="20"/>
      <c r="I883" s="20"/>
      <c r="J883" s="20"/>
      <c r="K883" s="20"/>
      <c r="L883" s="23" t="s">
        <v>1593</v>
      </c>
      <c r="M883" s="19">
        <v>0</v>
      </c>
    </row>
  </sheetData>
  <phoneticPr fontId="1"/>
  <conditionalFormatting sqref="B1">
    <cfRule type="dataBar" priority="1">
      <dataBar>
        <cfvo type="num" val="0"/>
        <cfvo type="num" val="1"/>
        <color rgb="FF008AEF"/>
      </dataBar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T638"/>
  <sheetViews>
    <sheetView workbookViewId="0"/>
  </sheetViews>
  <sheetFormatPr defaultRowHeight="13.5"/>
  <cols>
    <col min="1" max="1" width="25.625" customWidth="1"/>
    <col min="2" max="2" width="5" customWidth="1"/>
    <col min="3" max="3" width="5.125" customWidth="1"/>
    <col min="4" max="4" width="4.875" customWidth="1"/>
    <col min="5" max="5" width="4.625" customWidth="1"/>
    <col min="6" max="7" width="5.125" customWidth="1"/>
    <col min="8" max="8" width="4.625" customWidth="1"/>
    <col min="9" max="9" width="4.25" customWidth="1"/>
    <col min="10" max="11" width="5" customWidth="1"/>
    <col min="12" max="12" width="4.125" customWidth="1"/>
    <col min="13" max="13" width="4.375" customWidth="1"/>
    <col min="14" max="14" width="22.75" customWidth="1"/>
    <col min="15" max="15" width="4.625" customWidth="1"/>
    <col min="16" max="16" width="28.125" customWidth="1"/>
    <col min="17" max="17" width="5.625" customWidth="1"/>
    <col min="18" max="18" width="23.625" customWidth="1"/>
    <col min="19" max="19" width="5.625" customWidth="1"/>
  </cols>
  <sheetData>
    <row r="1" spans="1:20">
      <c r="A1" t="s">
        <v>1172</v>
      </c>
      <c r="B1" t="s">
        <v>1208</v>
      </c>
      <c r="C1" t="s">
        <v>1209</v>
      </c>
      <c r="D1" t="s">
        <v>1210</v>
      </c>
      <c r="E1" t="s">
        <v>1235</v>
      </c>
      <c r="F1" t="s">
        <v>1236</v>
      </c>
      <c r="G1" t="s">
        <v>1237</v>
      </c>
      <c r="H1" t="s">
        <v>1239</v>
      </c>
      <c r="I1" t="s">
        <v>1240</v>
      </c>
      <c r="J1" t="s">
        <v>1243</v>
      </c>
      <c r="K1" t="s">
        <v>1244</v>
      </c>
      <c r="L1" t="s">
        <v>1245</v>
      </c>
      <c r="M1" t="s">
        <v>1211</v>
      </c>
      <c r="N1" t="s">
        <v>1251</v>
      </c>
      <c r="O1" t="s">
        <v>1254</v>
      </c>
      <c r="P1" t="s">
        <v>1228</v>
      </c>
      <c r="Q1" t="s">
        <v>1255</v>
      </c>
      <c r="R1" t="s">
        <v>1229</v>
      </c>
      <c r="S1" t="s">
        <v>1256</v>
      </c>
      <c r="T1" t="s">
        <v>1267</v>
      </c>
    </row>
    <row r="2" spans="1:20">
      <c r="A2" s="26" t="s">
        <v>289</v>
      </c>
      <c r="B2" s="26" t="s">
        <v>1205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 t="s">
        <v>1205</v>
      </c>
      <c r="N2" s="26" t="s">
        <v>1017</v>
      </c>
      <c r="O2" s="26">
        <v>1</v>
      </c>
      <c r="P2" s="26"/>
      <c r="Q2" s="26"/>
      <c r="R2" s="26"/>
      <c r="S2" s="26"/>
      <c r="T2" s="26"/>
    </row>
    <row r="3" spans="1:20">
      <c r="A3" s="26" t="s">
        <v>292</v>
      </c>
      <c r="B3" s="26" t="s">
        <v>1205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 t="s">
        <v>1205</v>
      </c>
      <c r="N3" s="26" t="s">
        <v>1017</v>
      </c>
      <c r="O3" s="26">
        <v>2</v>
      </c>
      <c r="P3" s="26" t="s">
        <v>289</v>
      </c>
      <c r="Q3" s="26">
        <v>1</v>
      </c>
      <c r="R3" s="26"/>
      <c r="S3" s="26"/>
      <c r="T3" s="26"/>
    </row>
    <row r="4" spans="1:20">
      <c r="A4" s="26" t="s">
        <v>293</v>
      </c>
      <c r="B4" s="26" t="s">
        <v>1205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 t="s">
        <v>1205</v>
      </c>
      <c r="N4" s="26" t="s">
        <v>1018</v>
      </c>
      <c r="O4" s="26">
        <v>2</v>
      </c>
      <c r="P4" s="26" t="s">
        <v>292</v>
      </c>
      <c r="Q4" s="26">
        <v>1</v>
      </c>
      <c r="R4" s="26"/>
      <c r="S4" s="26"/>
      <c r="T4" s="26"/>
    </row>
    <row r="5" spans="1:20">
      <c r="A5" s="26" t="s">
        <v>294</v>
      </c>
      <c r="B5" s="26" t="s">
        <v>1205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 t="s">
        <v>1205</v>
      </c>
      <c r="N5" s="26" t="s">
        <v>1018</v>
      </c>
      <c r="O5" s="26">
        <v>2</v>
      </c>
      <c r="P5" s="26" t="s">
        <v>1009</v>
      </c>
      <c r="Q5" s="26">
        <v>1</v>
      </c>
      <c r="R5" s="26" t="s">
        <v>289</v>
      </c>
      <c r="S5" s="26">
        <v>1</v>
      </c>
      <c r="T5" s="26"/>
    </row>
    <row r="6" spans="1:20">
      <c r="A6" s="26" t="s">
        <v>295</v>
      </c>
      <c r="B6" s="26" t="s">
        <v>1205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 t="s">
        <v>1018</v>
      </c>
      <c r="O6" s="26">
        <v>2</v>
      </c>
      <c r="P6" s="26" t="s">
        <v>1030</v>
      </c>
      <c r="Q6" s="26">
        <v>2</v>
      </c>
      <c r="R6" s="26" t="s">
        <v>293</v>
      </c>
      <c r="S6" s="26">
        <v>1</v>
      </c>
      <c r="T6" s="26"/>
    </row>
    <row r="7" spans="1:20">
      <c r="A7" s="26" t="s">
        <v>297</v>
      </c>
      <c r="B7" s="26" t="s">
        <v>1205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 t="s">
        <v>1019</v>
      </c>
      <c r="O7" s="26">
        <v>2</v>
      </c>
      <c r="P7" s="26" t="s">
        <v>1009</v>
      </c>
      <c r="Q7" s="26">
        <v>1</v>
      </c>
      <c r="R7" s="26" t="s">
        <v>295</v>
      </c>
      <c r="S7" s="26">
        <v>1</v>
      </c>
      <c r="T7" s="26"/>
    </row>
    <row r="8" spans="1:20">
      <c r="A8" s="26" t="s">
        <v>298</v>
      </c>
      <c r="B8" s="26" t="s">
        <v>1205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 t="s">
        <v>1020</v>
      </c>
      <c r="O8" s="26">
        <v>2</v>
      </c>
      <c r="P8" s="26" t="s">
        <v>1009</v>
      </c>
      <c r="Q8" s="26">
        <v>1</v>
      </c>
      <c r="R8" s="26" t="s">
        <v>297</v>
      </c>
      <c r="S8" s="26">
        <v>1</v>
      </c>
      <c r="T8" s="26"/>
    </row>
    <row r="9" spans="1:20">
      <c r="A9" s="26" t="s">
        <v>299</v>
      </c>
      <c r="B9" s="26" t="s">
        <v>1205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 t="s">
        <v>1022</v>
      </c>
      <c r="O9" s="26">
        <v>2</v>
      </c>
      <c r="P9" s="26" t="s">
        <v>1010</v>
      </c>
      <c r="Q9" s="26">
        <v>1</v>
      </c>
      <c r="R9" s="26" t="s">
        <v>298</v>
      </c>
      <c r="S9" s="26">
        <v>1</v>
      </c>
      <c r="T9" s="26"/>
    </row>
    <row r="10" spans="1:20">
      <c r="A10" s="26" t="s">
        <v>300</v>
      </c>
      <c r="B10" s="26" t="s">
        <v>1205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 t="s">
        <v>1021</v>
      </c>
      <c r="O10" s="26">
        <v>2</v>
      </c>
      <c r="P10" s="26" t="s">
        <v>1010</v>
      </c>
      <c r="Q10" s="26">
        <v>1</v>
      </c>
      <c r="R10" s="26" t="s">
        <v>294</v>
      </c>
      <c r="S10" s="26">
        <v>1</v>
      </c>
      <c r="T10" s="26"/>
    </row>
    <row r="11" spans="1:20">
      <c r="A11" s="26" t="s">
        <v>302</v>
      </c>
      <c r="B11" s="26" t="s">
        <v>1205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 t="s">
        <v>1011</v>
      </c>
      <c r="O11" s="26">
        <v>2</v>
      </c>
      <c r="P11" s="26" t="s">
        <v>1019</v>
      </c>
      <c r="Q11" s="26">
        <v>1</v>
      </c>
      <c r="R11" s="26" t="s">
        <v>294</v>
      </c>
      <c r="S11" s="26">
        <v>1</v>
      </c>
      <c r="T11" s="26"/>
    </row>
    <row r="12" spans="1:20">
      <c r="A12" s="26" t="s">
        <v>303</v>
      </c>
      <c r="B12" s="26" t="s">
        <v>1205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 t="s">
        <v>1025</v>
      </c>
      <c r="O12" s="26">
        <v>2</v>
      </c>
      <c r="P12" s="26" t="s">
        <v>1011</v>
      </c>
      <c r="Q12" s="26">
        <v>1</v>
      </c>
      <c r="R12" s="26" t="s">
        <v>300</v>
      </c>
      <c r="S12" s="26">
        <v>1</v>
      </c>
      <c r="T12" s="26"/>
    </row>
    <row r="13" spans="1:20">
      <c r="A13" s="26" t="s">
        <v>304</v>
      </c>
      <c r="B13" s="26" t="s">
        <v>1205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 t="s">
        <v>1026</v>
      </c>
      <c r="O13" s="26">
        <v>2</v>
      </c>
      <c r="P13" s="26" t="s">
        <v>1012</v>
      </c>
      <c r="Q13" s="26">
        <v>1</v>
      </c>
      <c r="R13" s="26" t="s">
        <v>302</v>
      </c>
      <c r="S13" s="26">
        <v>1</v>
      </c>
      <c r="T13" s="26"/>
    </row>
    <row r="14" spans="1:20">
      <c r="A14" s="26" t="s">
        <v>306</v>
      </c>
      <c r="B14" s="26" t="s">
        <v>1205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 t="s">
        <v>1014</v>
      </c>
      <c r="O14" s="26">
        <v>2</v>
      </c>
      <c r="P14" s="26" t="s">
        <v>1026</v>
      </c>
      <c r="Q14" s="26">
        <v>1</v>
      </c>
      <c r="R14" s="26" t="s">
        <v>300</v>
      </c>
      <c r="S14" s="26">
        <v>1</v>
      </c>
      <c r="T14" s="26"/>
    </row>
    <row r="15" spans="1:20">
      <c r="A15" s="26" t="s">
        <v>307</v>
      </c>
      <c r="B15" s="26" t="s">
        <v>1205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 t="s">
        <v>1014</v>
      </c>
      <c r="O15" s="26">
        <v>2</v>
      </c>
      <c r="P15" s="26" t="s">
        <v>56</v>
      </c>
      <c r="Q15" s="26">
        <v>2</v>
      </c>
      <c r="R15" s="26" t="s">
        <v>306</v>
      </c>
      <c r="S15" s="26">
        <v>1</v>
      </c>
      <c r="T15" s="26"/>
    </row>
    <row r="16" spans="1:20">
      <c r="A16" s="26" t="s">
        <v>309</v>
      </c>
      <c r="B16" s="26" t="s">
        <v>1205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 t="s">
        <v>1027</v>
      </c>
      <c r="O16" s="26">
        <v>2</v>
      </c>
      <c r="P16" s="26" t="s">
        <v>1013</v>
      </c>
      <c r="Q16" s="26">
        <v>1</v>
      </c>
      <c r="R16" s="26" t="s">
        <v>307</v>
      </c>
      <c r="S16" s="26">
        <v>1</v>
      </c>
      <c r="T16" s="26"/>
    </row>
    <row r="17" spans="1:20">
      <c r="A17" s="26" t="s">
        <v>313</v>
      </c>
      <c r="B17" s="26" t="s">
        <v>1205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 t="s">
        <v>1016</v>
      </c>
      <c r="O17" s="26">
        <v>2</v>
      </c>
      <c r="P17" s="26" t="s">
        <v>1027</v>
      </c>
      <c r="Q17" s="26">
        <v>1</v>
      </c>
      <c r="R17" s="26" t="s">
        <v>310</v>
      </c>
      <c r="S17" s="26">
        <v>1</v>
      </c>
      <c r="T17" s="26"/>
    </row>
    <row r="18" spans="1:20">
      <c r="A18" s="26" t="s">
        <v>316</v>
      </c>
      <c r="B18" s="26" t="s">
        <v>1206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 t="s">
        <v>1028</v>
      </c>
      <c r="O18" s="26">
        <v>3</v>
      </c>
      <c r="P18" s="26" t="s">
        <v>1016</v>
      </c>
      <c r="Q18" s="26">
        <v>1</v>
      </c>
      <c r="R18" s="26" t="s">
        <v>315</v>
      </c>
      <c r="S18" s="26">
        <v>1</v>
      </c>
      <c r="T18" s="26" t="s">
        <v>1268</v>
      </c>
    </row>
    <row r="19" spans="1:20">
      <c r="A19" s="26" t="s">
        <v>317</v>
      </c>
      <c r="B19" s="26" t="s">
        <v>1205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 t="s">
        <v>1028</v>
      </c>
      <c r="O19" s="26">
        <v>3</v>
      </c>
      <c r="P19" s="26" t="s">
        <v>1015</v>
      </c>
      <c r="Q19" s="26">
        <v>1</v>
      </c>
      <c r="R19" s="26" t="s">
        <v>304</v>
      </c>
      <c r="S19" s="26">
        <v>1</v>
      </c>
      <c r="T19" s="26" t="s">
        <v>1596</v>
      </c>
    </row>
    <row r="20" spans="1:20">
      <c r="A20" s="26" t="s">
        <v>1597</v>
      </c>
      <c r="B20" s="26" t="s">
        <v>1207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 t="s">
        <v>1016</v>
      </c>
      <c r="O20" s="26">
        <v>2</v>
      </c>
      <c r="P20" s="26" t="s">
        <v>317</v>
      </c>
      <c r="Q20" s="26">
        <v>1</v>
      </c>
      <c r="R20" s="26" t="s">
        <v>290</v>
      </c>
      <c r="S20" s="26">
        <v>1</v>
      </c>
      <c r="T20" s="26" t="s">
        <v>1596</v>
      </c>
    </row>
    <row r="21" spans="1:20">
      <c r="A21" s="26" t="s">
        <v>325</v>
      </c>
      <c r="B21" s="26"/>
      <c r="C21" s="26" t="s">
        <v>1205</v>
      </c>
      <c r="D21" s="26">
        <v>4</v>
      </c>
      <c r="E21" s="26"/>
      <c r="F21" s="26"/>
      <c r="G21" s="26"/>
      <c r="H21" s="26"/>
      <c r="I21" s="26"/>
      <c r="J21" s="26"/>
      <c r="K21" s="26"/>
      <c r="L21" s="26"/>
      <c r="M21" s="26" t="s">
        <v>1205</v>
      </c>
      <c r="N21" s="26" t="s">
        <v>1029</v>
      </c>
      <c r="O21" s="26">
        <v>2</v>
      </c>
      <c r="P21" s="26"/>
      <c r="Q21" s="26"/>
      <c r="R21" s="26"/>
      <c r="S21" s="26"/>
      <c r="T21" s="26"/>
    </row>
    <row r="22" spans="1:20">
      <c r="A22" s="26" t="s">
        <v>326</v>
      </c>
      <c r="B22" s="26"/>
      <c r="C22" s="26" t="s">
        <v>1205</v>
      </c>
      <c r="D22" s="26">
        <v>4</v>
      </c>
      <c r="E22" s="26"/>
      <c r="F22" s="26"/>
      <c r="G22" s="26"/>
      <c r="H22" s="26"/>
      <c r="I22" s="26"/>
      <c r="J22" s="26"/>
      <c r="K22" s="26"/>
      <c r="L22" s="26"/>
      <c r="M22" s="26" t="s">
        <v>1205</v>
      </c>
      <c r="N22" s="26" t="s">
        <v>1030</v>
      </c>
      <c r="O22" s="26">
        <v>2</v>
      </c>
      <c r="P22" s="26" t="s">
        <v>325</v>
      </c>
      <c r="Q22" s="26">
        <v>1</v>
      </c>
      <c r="R22" s="26"/>
      <c r="S22" s="26"/>
      <c r="T22" s="26"/>
    </row>
    <row r="23" spans="1:20">
      <c r="A23" s="26" t="s">
        <v>327</v>
      </c>
      <c r="B23" s="26"/>
      <c r="C23" s="26" t="s">
        <v>1205</v>
      </c>
      <c r="D23" s="26">
        <v>4</v>
      </c>
      <c r="E23" s="26"/>
      <c r="F23" s="26"/>
      <c r="G23" s="26"/>
      <c r="H23" s="26"/>
      <c r="I23" s="26"/>
      <c r="J23" s="26"/>
      <c r="K23" s="26"/>
      <c r="L23" s="26"/>
      <c r="M23" s="26" t="s">
        <v>1205</v>
      </c>
      <c r="N23" s="26" t="s">
        <v>1030</v>
      </c>
      <c r="O23" s="26">
        <v>3</v>
      </c>
      <c r="P23" s="26" t="s">
        <v>326</v>
      </c>
      <c r="Q23" s="26">
        <v>1</v>
      </c>
      <c r="R23" s="26"/>
      <c r="S23" s="26"/>
      <c r="T23" s="26"/>
    </row>
    <row r="24" spans="1:20">
      <c r="A24" s="26" t="s">
        <v>328</v>
      </c>
      <c r="B24" s="26"/>
      <c r="C24" s="26" t="s">
        <v>1205</v>
      </c>
      <c r="D24" s="26">
        <v>4</v>
      </c>
      <c r="E24" s="26"/>
      <c r="F24" s="26"/>
      <c r="G24" s="26"/>
      <c r="H24" s="26"/>
      <c r="I24" s="26"/>
      <c r="J24" s="26"/>
      <c r="K24" s="26"/>
      <c r="L24" s="26"/>
      <c r="M24" s="26" t="s">
        <v>1205</v>
      </c>
      <c r="N24" s="26" t="s">
        <v>1030</v>
      </c>
      <c r="O24" s="26">
        <v>2</v>
      </c>
      <c r="P24" s="26" t="s">
        <v>1018</v>
      </c>
      <c r="Q24" s="26">
        <v>1</v>
      </c>
      <c r="R24" s="26" t="s">
        <v>325</v>
      </c>
      <c r="S24" s="26">
        <v>1</v>
      </c>
      <c r="T24" s="26"/>
    </row>
    <row r="25" spans="1:20">
      <c r="A25" s="26" t="s">
        <v>329</v>
      </c>
      <c r="B25" s="26"/>
      <c r="C25" s="26" t="s">
        <v>1205</v>
      </c>
      <c r="D25" s="26">
        <v>4</v>
      </c>
      <c r="E25" s="26"/>
      <c r="F25" s="26"/>
      <c r="G25" s="26"/>
      <c r="H25" s="26"/>
      <c r="I25" s="26"/>
      <c r="J25" s="26"/>
      <c r="K25" s="26"/>
      <c r="L25" s="26"/>
      <c r="M25" s="26"/>
      <c r="N25" s="27" t="s">
        <v>1031</v>
      </c>
      <c r="O25" s="26">
        <v>2</v>
      </c>
      <c r="P25" s="26" t="s">
        <v>1018</v>
      </c>
      <c r="Q25" s="26">
        <v>2</v>
      </c>
      <c r="R25" s="26" t="s">
        <v>327</v>
      </c>
      <c r="S25" s="26">
        <v>1</v>
      </c>
      <c r="T25" s="26"/>
    </row>
    <row r="26" spans="1:20">
      <c r="A26" s="26" t="s">
        <v>330</v>
      </c>
      <c r="B26" s="26"/>
      <c r="C26" s="26"/>
      <c r="D26" s="26">
        <v>4</v>
      </c>
      <c r="E26" s="26"/>
      <c r="F26" s="26"/>
      <c r="G26" s="26"/>
      <c r="H26" s="26"/>
      <c r="I26" s="26"/>
      <c r="J26" s="26"/>
      <c r="K26" s="26"/>
      <c r="L26" s="26"/>
      <c r="M26" s="26"/>
      <c r="N26" s="26" t="s">
        <v>1032</v>
      </c>
      <c r="O26" s="26">
        <v>2</v>
      </c>
      <c r="P26" s="26" t="s">
        <v>1009</v>
      </c>
      <c r="Q26" s="26">
        <v>1</v>
      </c>
      <c r="R26" s="26" t="s">
        <v>327</v>
      </c>
      <c r="S26" s="26">
        <v>1</v>
      </c>
      <c r="T26" s="26"/>
    </row>
    <row r="27" spans="1:20">
      <c r="A27" s="26" t="s">
        <v>331</v>
      </c>
      <c r="B27" s="26"/>
      <c r="C27" s="26"/>
      <c r="D27" s="26">
        <v>4</v>
      </c>
      <c r="E27" s="26"/>
      <c r="F27" s="26"/>
      <c r="G27" s="26"/>
      <c r="H27" s="26"/>
      <c r="I27" s="26"/>
      <c r="J27" s="26"/>
      <c r="K27" s="26"/>
      <c r="L27" s="26"/>
      <c r="M27" s="26"/>
      <c r="N27" s="26" t="s">
        <v>1032</v>
      </c>
      <c r="O27" s="26">
        <v>2</v>
      </c>
      <c r="P27" s="26" t="s">
        <v>1010</v>
      </c>
      <c r="Q27" s="26">
        <v>1</v>
      </c>
      <c r="R27" s="26" t="s">
        <v>330</v>
      </c>
      <c r="S27" s="26">
        <v>1</v>
      </c>
      <c r="T27" s="26"/>
    </row>
    <row r="28" spans="1:20">
      <c r="A28" s="26" t="s">
        <v>332</v>
      </c>
      <c r="B28" s="26"/>
      <c r="C28" s="26"/>
      <c r="D28" s="26">
        <v>4</v>
      </c>
      <c r="E28" s="26"/>
      <c r="F28" s="26"/>
      <c r="G28" s="26"/>
      <c r="H28" s="26"/>
      <c r="I28" s="26"/>
      <c r="J28" s="26"/>
      <c r="K28" s="26"/>
      <c r="L28" s="26"/>
      <c r="M28" s="26"/>
      <c r="N28" s="26" t="s">
        <v>1033</v>
      </c>
      <c r="O28" s="26">
        <v>2</v>
      </c>
      <c r="P28" s="26" t="s">
        <v>1010</v>
      </c>
      <c r="Q28" s="26">
        <v>1</v>
      </c>
      <c r="R28" s="26" t="s">
        <v>331</v>
      </c>
      <c r="S28" s="26">
        <v>1</v>
      </c>
      <c r="T28" s="26"/>
    </row>
    <row r="29" spans="1:20">
      <c r="A29" s="26" t="s">
        <v>333</v>
      </c>
      <c r="B29" s="26"/>
      <c r="C29" s="26"/>
      <c r="D29" s="26">
        <v>4</v>
      </c>
      <c r="E29" s="26"/>
      <c r="F29" s="26"/>
      <c r="G29" s="26"/>
      <c r="H29" s="26"/>
      <c r="I29" s="26"/>
      <c r="J29" s="26"/>
      <c r="K29" s="26"/>
      <c r="L29" s="26"/>
      <c r="M29" s="26"/>
      <c r="N29" s="26" t="s">
        <v>1022</v>
      </c>
      <c r="O29" s="26">
        <v>2</v>
      </c>
      <c r="P29" s="26" t="s">
        <v>1011</v>
      </c>
      <c r="Q29" s="26">
        <v>1</v>
      </c>
      <c r="R29" s="26" t="s">
        <v>328</v>
      </c>
      <c r="S29" s="26">
        <v>1</v>
      </c>
      <c r="T29" s="26"/>
    </row>
    <row r="30" spans="1:20">
      <c r="A30" s="26" t="s">
        <v>336</v>
      </c>
      <c r="B30" s="26"/>
      <c r="C30" s="26"/>
      <c r="D30" s="26">
        <v>4</v>
      </c>
      <c r="E30" s="26"/>
      <c r="F30" s="26"/>
      <c r="G30" s="26"/>
      <c r="H30" s="26"/>
      <c r="I30" s="26"/>
      <c r="J30" s="26"/>
      <c r="K30" s="26"/>
      <c r="L30" s="26"/>
      <c r="M30" s="26"/>
      <c r="N30" s="26" t="s">
        <v>1034</v>
      </c>
      <c r="O30" s="26">
        <v>2</v>
      </c>
      <c r="P30" s="26" t="s">
        <v>1021</v>
      </c>
      <c r="Q30" s="26">
        <v>2</v>
      </c>
      <c r="R30" s="26" t="s">
        <v>329</v>
      </c>
      <c r="S30" s="26">
        <v>1</v>
      </c>
      <c r="T30" s="26"/>
    </row>
    <row r="31" spans="1:20">
      <c r="A31" s="26" t="s">
        <v>334</v>
      </c>
      <c r="B31" s="26"/>
      <c r="C31" s="26"/>
      <c r="D31" s="26">
        <v>4</v>
      </c>
      <c r="E31" s="26"/>
      <c r="F31" s="26"/>
      <c r="G31" s="26"/>
      <c r="H31" s="26"/>
      <c r="I31" s="26"/>
      <c r="J31" s="26"/>
      <c r="K31" s="26"/>
      <c r="L31" s="26"/>
      <c r="M31" s="26"/>
      <c r="N31" s="26" t="s">
        <v>1024</v>
      </c>
      <c r="O31" s="26">
        <v>2</v>
      </c>
      <c r="P31" s="26" t="s">
        <v>1023</v>
      </c>
      <c r="Q31" s="26">
        <v>1</v>
      </c>
      <c r="R31" s="26" t="s">
        <v>333</v>
      </c>
      <c r="S31" s="26">
        <v>1</v>
      </c>
      <c r="T31" s="26"/>
    </row>
    <row r="32" spans="1:20">
      <c r="A32" s="26" t="s">
        <v>339</v>
      </c>
      <c r="B32" s="26"/>
      <c r="C32" s="26"/>
      <c r="D32" s="26">
        <v>4</v>
      </c>
      <c r="E32" s="26"/>
      <c r="F32" s="26"/>
      <c r="G32" s="26"/>
      <c r="H32" s="26"/>
      <c r="I32" s="26"/>
      <c r="J32" s="26"/>
      <c r="K32" s="26"/>
      <c r="L32" s="26"/>
      <c r="M32" s="26"/>
      <c r="N32" s="26" t="s">
        <v>1035</v>
      </c>
      <c r="O32" s="26">
        <v>2</v>
      </c>
      <c r="P32" s="26" t="s">
        <v>1014</v>
      </c>
      <c r="Q32" s="26">
        <v>1</v>
      </c>
      <c r="R32" s="26" t="s">
        <v>336</v>
      </c>
      <c r="S32" s="26">
        <v>1</v>
      </c>
      <c r="T32" s="26"/>
    </row>
    <row r="33" spans="1:20">
      <c r="A33" s="26" t="s">
        <v>337</v>
      </c>
      <c r="B33" s="26"/>
      <c r="C33" s="26"/>
      <c r="D33" s="26">
        <v>4</v>
      </c>
      <c r="E33" s="26"/>
      <c r="F33" s="26"/>
      <c r="G33" s="26"/>
      <c r="H33" s="26"/>
      <c r="I33" s="26"/>
      <c r="J33" s="26"/>
      <c r="K33" s="26"/>
      <c r="L33" s="26"/>
      <c r="M33" s="26"/>
      <c r="N33" s="26" t="s">
        <v>1036</v>
      </c>
      <c r="O33" s="26">
        <v>2</v>
      </c>
      <c r="P33" s="26" t="s">
        <v>1021</v>
      </c>
      <c r="Q33" s="26">
        <v>1</v>
      </c>
      <c r="R33" s="26" t="s">
        <v>334</v>
      </c>
      <c r="S33" s="26">
        <v>1</v>
      </c>
      <c r="T33" s="26"/>
    </row>
    <row r="34" spans="1:20">
      <c r="A34" s="26" t="s">
        <v>340</v>
      </c>
      <c r="B34" s="26"/>
      <c r="C34" s="26"/>
      <c r="D34" s="26">
        <v>5</v>
      </c>
      <c r="E34" s="26"/>
      <c r="F34" s="26"/>
      <c r="G34" s="26"/>
      <c r="H34" s="26"/>
      <c r="I34" s="26"/>
      <c r="J34" s="26"/>
      <c r="K34" s="26"/>
      <c r="L34" s="26"/>
      <c r="M34" s="26"/>
      <c r="N34" s="26" t="s">
        <v>1037</v>
      </c>
      <c r="O34" s="26">
        <v>2</v>
      </c>
      <c r="P34" s="26" t="s">
        <v>1075</v>
      </c>
      <c r="Q34" s="26">
        <v>4</v>
      </c>
      <c r="R34" s="26" t="s">
        <v>332</v>
      </c>
      <c r="S34" s="26">
        <v>1</v>
      </c>
      <c r="T34" s="26"/>
    </row>
    <row r="35" spans="1:20">
      <c r="A35" s="26" t="s">
        <v>341</v>
      </c>
      <c r="B35" s="26"/>
      <c r="C35" s="26"/>
      <c r="D35" s="26" t="s">
        <v>1206</v>
      </c>
      <c r="E35" s="26"/>
      <c r="F35" s="26"/>
      <c r="G35" s="26"/>
      <c r="H35" s="26"/>
      <c r="I35" s="26"/>
      <c r="J35" s="26"/>
      <c r="K35" s="26"/>
      <c r="L35" s="26"/>
      <c r="M35" s="26"/>
      <c r="N35" s="26" t="s">
        <v>1026</v>
      </c>
      <c r="O35" s="26">
        <v>3</v>
      </c>
      <c r="P35" s="26" t="s">
        <v>1015</v>
      </c>
      <c r="Q35" s="26">
        <v>1</v>
      </c>
      <c r="R35" s="26" t="s">
        <v>336</v>
      </c>
      <c r="S35" s="26">
        <v>1</v>
      </c>
      <c r="T35" s="26" t="s">
        <v>1268</v>
      </c>
    </row>
    <row r="36" spans="1:20">
      <c r="A36" s="26" t="s">
        <v>342</v>
      </c>
      <c r="B36" s="26"/>
      <c r="C36" s="26"/>
      <c r="D36" s="26" t="s">
        <v>1206</v>
      </c>
      <c r="E36" s="26"/>
      <c r="F36" s="26"/>
      <c r="G36" s="26"/>
      <c r="H36" s="26"/>
      <c r="I36" s="26"/>
      <c r="J36" s="26"/>
      <c r="K36" s="26"/>
      <c r="L36" s="26"/>
      <c r="M36" s="26"/>
      <c r="N36" s="26" t="s">
        <v>1036</v>
      </c>
      <c r="O36" s="26">
        <v>2</v>
      </c>
      <c r="P36" s="26" t="s">
        <v>1037</v>
      </c>
      <c r="Q36" s="26">
        <v>2</v>
      </c>
      <c r="R36" s="26" t="s">
        <v>340</v>
      </c>
      <c r="S36" s="26">
        <v>1</v>
      </c>
      <c r="T36" s="26" t="s">
        <v>1268</v>
      </c>
    </row>
    <row r="37" spans="1:20">
      <c r="A37" s="26" t="s">
        <v>1212</v>
      </c>
      <c r="B37" s="26"/>
      <c r="C37" s="26"/>
      <c r="D37" s="26" t="s">
        <v>1205</v>
      </c>
      <c r="E37" s="26"/>
      <c r="F37" s="26"/>
      <c r="G37" s="26"/>
      <c r="H37" s="26"/>
      <c r="I37" s="26"/>
      <c r="J37" s="26"/>
      <c r="K37" s="26"/>
      <c r="L37" s="26"/>
      <c r="M37" s="26"/>
      <c r="N37" s="26" t="s">
        <v>1027</v>
      </c>
      <c r="O37" s="26">
        <v>3</v>
      </c>
      <c r="P37" s="26" t="s">
        <v>1016</v>
      </c>
      <c r="Q37" s="26">
        <v>1</v>
      </c>
      <c r="R37" s="26" t="s">
        <v>339</v>
      </c>
      <c r="S37" s="26">
        <v>1</v>
      </c>
      <c r="T37" s="26"/>
    </row>
    <row r="38" spans="1:20">
      <c r="A38" s="26" t="s">
        <v>346</v>
      </c>
      <c r="B38" s="26"/>
      <c r="C38" s="26"/>
      <c r="D38" s="26" t="s">
        <v>1205</v>
      </c>
      <c r="E38" s="26"/>
      <c r="F38" s="26"/>
      <c r="G38" s="26"/>
      <c r="H38" s="26"/>
      <c r="I38" s="26"/>
      <c r="J38" s="26"/>
      <c r="K38" s="26"/>
      <c r="L38" s="26"/>
      <c r="M38" s="26"/>
      <c r="N38" s="26" t="s">
        <v>1037</v>
      </c>
      <c r="O38" s="26">
        <v>3</v>
      </c>
      <c r="P38" s="26" t="s">
        <v>700</v>
      </c>
      <c r="Q38" s="26">
        <v>1</v>
      </c>
      <c r="R38" s="26" t="s">
        <v>757</v>
      </c>
      <c r="S38" s="26">
        <v>1</v>
      </c>
      <c r="T38" s="26"/>
    </row>
    <row r="39" spans="1:20">
      <c r="A39" s="26" t="s">
        <v>348</v>
      </c>
      <c r="B39" s="26"/>
      <c r="C39" s="26" t="s">
        <v>1205</v>
      </c>
      <c r="D39" s="26"/>
      <c r="E39" s="26"/>
      <c r="F39" s="26"/>
      <c r="G39" s="26"/>
      <c r="H39" s="26"/>
      <c r="I39" s="26"/>
      <c r="J39" s="26"/>
      <c r="K39" s="26"/>
      <c r="L39" s="26"/>
      <c r="M39" s="26" t="s">
        <v>1205</v>
      </c>
      <c r="N39" s="26" t="s">
        <v>1029</v>
      </c>
      <c r="O39" s="26">
        <v>2</v>
      </c>
      <c r="P39" s="26"/>
      <c r="Q39" s="26"/>
      <c r="R39" s="26"/>
      <c r="S39" s="26"/>
      <c r="T39" s="26"/>
    </row>
    <row r="40" spans="1:20">
      <c r="A40" s="26" t="s">
        <v>349</v>
      </c>
      <c r="B40" s="26"/>
      <c r="C40" s="26" t="s">
        <v>1205</v>
      </c>
      <c r="D40" s="26"/>
      <c r="E40" s="26"/>
      <c r="F40" s="26"/>
      <c r="G40" s="26"/>
      <c r="H40" s="26"/>
      <c r="I40" s="26"/>
      <c r="J40" s="26"/>
      <c r="K40" s="26"/>
      <c r="L40" s="26"/>
      <c r="M40" s="26" t="s">
        <v>1205</v>
      </c>
      <c r="N40" s="26" t="s">
        <v>1030</v>
      </c>
      <c r="O40" s="26">
        <v>2</v>
      </c>
      <c r="P40" s="26" t="s">
        <v>348</v>
      </c>
      <c r="Q40" s="26">
        <v>1</v>
      </c>
      <c r="R40" s="26"/>
      <c r="S40" s="26"/>
      <c r="T40" s="26"/>
    </row>
    <row r="41" spans="1:20">
      <c r="A41" s="26" t="s">
        <v>350</v>
      </c>
      <c r="B41" s="26"/>
      <c r="C41" s="26" t="s">
        <v>1205</v>
      </c>
      <c r="D41" s="26"/>
      <c r="E41" s="26"/>
      <c r="F41" s="26"/>
      <c r="G41" s="26"/>
      <c r="H41" s="26"/>
      <c r="I41" s="26"/>
      <c r="J41" s="26"/>
      <c r="K41" s="26"/>
      <c r="L41" s="26"/>
      <c r="M41" s="26" t="s">
        <v>1205</v>
      </c>
      <c r="N41" s="26" t="s">
        <v>1018</v>
      </c>
      <c r="O41" s="26">
        <v>2</v>
      </c>
      <c r="P41" s="26" t="s">
        <v>349</v>
      </c>
      <c r="Q41" s="26">
        <v>1</v>
      </c>
      <c r="R41" s="26"/>
      <c r="S41" s="26"/>
      <c r="T41" s="26"/>
    </row>
    <row r="42" spans="1:20">
      <c r="A42" s="26" t="s">
        <v>1213</v>
      </c>
      <c r="B42" s="26"/>
      <c r="C42" s="26" t="s">
        <v>1205</v>
      </c>
      <c r="D42" s="26"/>
      <c r="E42" s="26"/>
      <c r="F42" s="26"/>
      <c r="G42" s="26"/>
      <c r="H42" s="26"/>
      <c r="I42" s="26"/>
      <c r="J42" s="26"/>
      <c r="K42" s="26"/>
      <c r="L42" s="26"/>
      <c r="M42" s="26" t="s">
        <v>1205</v>
      </c>
      <c r="N42" s="27" t="s">
        <v>1031</v>
      </c>
      <c r="O42" s="26">
        <v>2</v>
      </c>
      <c r="P42" s="26" t="s">
        <v>56</v>
      </c>
      <c r="Q42" s="26">
        <v>1</v>
      </c>
      <c r="R42" s="26" t="s">
        <v>349</v>
      </c>
      <c r="S42" s="26">
        <v>1</v>
      </c>
      <c r="T42" s="26"/>
    </row>
    <row r="43" spans="1:20">
      <c r="A43" s="26" t="s">
        <v>352</v>
      </c>
      <c r="B43" s="26"/>
      <c r="C43" s="26" t="s">
        <v>1205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 t="s">
        <v>1032</v>
      </c>
      <c r="O43" s="26">
        <v>2</v>
      </c>
      <c r="P43" s="26" t="s">
        <v>1008</v>
      </c>
      <c r="Q43" s="26">
        <v>1</v>
      </c>
      <c r="R43" s="26" t="s">
        <v>349</v>
      </c>
      <c r="S43" s="26">
        <v>1</v>
      </c>
      <c r="T43" s="26"/>
    </row>
    <row r="44" spans="1:20">
      <c r="A44" s="26" t="s">
        <v>353</v>
      </c>
      <c r="B44" s="26"/>
      <c r="C44" s="26" t="s">
        <v>1205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 t="s">
        <v>1032</v>
      </c>
      <c r="O44" s="26">
        <v>2</v>
      </c>
      <c r="P44" s="26" t="s">
        <v>1009</v>
      </c>
      <c r="Q44" s="26">
        <v>1</v>
      </c>
      <c r="R44" s="26" t="s">
        <v>1213</v>
      </c>
      <c r="S44" s="26">
        <v>1</v>
      </c>
      <c r="T44" s="26"/>
    </row>
    <row r="45" spans="1:20">
      <c r="A45" s="26" t="s">
        <v>354</v>
      </c>
      <c r="B45" s="26"/>
      <c r="C45" s="26" t="s">
        <v>1205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 t="s">
        <v>1033</v>
      </c>
      <c r="O45" s="26">
        <v>2</v>
      </c>
      <c r="P45" s="26" t="s">
        <v>56</v>
      </c>
      <c r="Q45" s="26">
        <v>2</v>
      </c>
      <c r="R45" s="26" t="s">
        <v>350</v>
      </c>
      <c r="S45" s="26">
        <v>1</v>
      </c>
      <c r="T45" s="26"/>
    </row>
    <row r="46" spans="1:20">
      <c r="A46" s="26" t="s">
        <v>355</v>
      </c>
      <c r="B46" s="26"/>
      <c r="C46" s="26" t="s">
        <v>1205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 t="s">
        <v>1021</v>
      </c>
      <c r="O46" s="26">
        <v>2</v>
      </c>
      <c r="P46" s="26" t="s">
        <v>1009</v>
      </c>
      <c r="Q46" s="26">
        <v>1</v>
      </c>
      <c r="R46" s="26" t="s">
        <v>354</v>
      </c>
      <c r="S46" s="26">
        <v>1</v>
      </c>
      <c r="T46" s="26"/>
    </row>
    <row r="47" spans="1:20">
      <c r="A47" s="26" t="s">
        <v>1214</v>
      </c>
      <c r="B47" s="26"/>
      <c r="C47" s="26" t="s">
        <v>1205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 t="s">
        <v>1034</v>
      </c>
      <c r="O47" s="26">
        <v>2</v>
      </c>
      <c r="P47" s="26" t="s">
        <v>1010</v>
      </c>
      <c r="Q47" s="26">
        <v>1</v>
      </c>
      <c r="R47" s="26" t="s">
        <v>352</v>
      </c>
      <c r="S47" s="26">
        <v>1</v>
      </c>
      <c r="T47" s="26"/>
    </row>
    <row r="48" spans="1:20">
      <c r="A48" s="26" t="s">
        <v>357</v>
      </c>
      <c r="B48" s="26"/>
      <c r="C48" s="26" t="s">
        <v>1205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 t="s">
        <v>1035</v>
      </c>
      <c r="O48" s="26">
        <v>2</v>
      </c>
      <c r="P48" s="26" t="s">
        <v>56</v>
      </c>
      <c r="Q48" s="26">
        <v>3</v>
      </c>
      <c r="R48" s="26" t="s">
        <v>355</v>
      </c>
      <c r="S48" s="26">
        <v>1</v>
      </c>
      <c r="T48" s="26"/>
    </row>
    <row r="49" spans="1:20">
      <c r="A49" s="26" t="s">
        <v>360</v>
      </c>
      <c r="B49" s="26"/>
      <c r="C49" s="26" t="s">
        <v>1205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 t="s">
        <v>1035</v>
      </c>
      <c r="O49" s="26">
        <v>3</v>
      </c>
      <c r="P49" s="26" t="s">
        <v>56</v>
      </c>
      <c r="Q49" s="26">
        <v>4</v>
      </c>
      <c r="R49" s="26" t="s">
        <v>357</v>
      </c>
      <c r="S49" s="26">
        <v>1</v>
      </c>
      <c r="T49" s="26"/>
    </row>
    <row r="50" spans="1:20">
      <c r="A50" s="26" t="s">
        <v>1215</v>
      </c>
      <c r="B50" s="26"/>
      <c r="C50" s="26" t="s">
        <v>1205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 t="s">
        <v>1036</v>
      </c>
      <c r="O50" s="26">
        <v>1</v>
      </c>
      <c r="P50" s="26" t="s">
        <v>1012</v>
      </c>
      <c r="Q50" s="26">
        <v>1</v>
      </c>
      <c r="R50" s="26" t="s">
        <v>1214</v>
      </c>
      <c r="S50" s="26">
        <v>1</v>
      </c>
      <c r="T50" s="26"/>
    </row>
    <row r="51" spans="1:20">
      <c r="A51" s="26" t="s">
        <v>361</v>
      </c>
      <c r="B51" s="26"/>
      <c r="C51" s="26" t="s">
        <v>1205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 t="s">
        <v>1014</v>
      </c>
      <c r="O51" s="26">
        <v>2</v>
      </c>
      <c r="P51" s="26" t="s">
        <v>1013</v>
      </c>
      <c r="Q51" s="26">
        <v>1</v>
      </c>
      <c r="R51" s="26" t="s">
        <v>355</v>
      </c>
      <c r="S51" s="26">
        <v>1</v>
      </c>
      <c r="T51" s="26"/>
    </row>
    <row r="52" spans="1:20">
      <c r="A52" s="26" t="s">
        <v>362</v>
      </c>
      <c r="B52" s="26"/>
      <c r="C52" s="26" t="s">
        <v>1205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 t="s">
        <v>1037</v>
      </c>
      <c r="O52" s="26">
        <v>2</v>
      </c>
      <c r="P52" s="26" t="s">
        <v>1014</v>
      </c>
      <c r="Q52" s="26">
        <v>1</v>
      </c>
      <c r="R52" s="26" t="s">
        <v>1214</v>
      </c>
      <c r="S52" s="26">
        <v>1</v>
      </c>
      <c r="T52" s="26"/>
    </row>
    <row r="53" spans="1:20">
      <c r="A53" s="26" t="s">
        <v>363</v>
      </c>
      <c r="B53" s="26"/>
      <c r="C53" s="26" t="s">
        <v>1206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 t="s">
        <v>1037</v>
      </c>
      <c r="O53" s="26">
        <v>2</v>
      </c>
      <c r="P53" s="26" t="s">
        <v>1015</v>
      </c>
      <c r="Q53" s="26">
        <v>1</v>
      </c>
      <c r="R53" s="26" t="s">
        <v>362</v>
      </c>
      <c r="S53" s="26">
        <v>1</v>
      </c>
      <c r="T53" s="26" t="s">
        <v>1268</v>
      </c>
    </row>
    <row r="54" spans="1:20">
      <c r="A54" s="26" t="s">
        <v>364</v>
      </c>
      <c r="B54" s="26"/>
      <c r="C54" s="26" t="s">
        <v>1206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 t="s">
        <v>1028</v>
      </c>
      <c r="O54" s="26">
        <v>1</v>
      </c>
      <c r="P54" s="26" t="s">
        <v>1016</v>
      </c>
      <c r="Q54" s="26">
        <v>1</v>
      </c>
      <c r="R54" s="26" t="s">
        <v>360</v>
      </c>
      <c r="S54" s="26">
        <v>1</v>
      </c>
      <c r="T54" s="26" t="s">
        <v>1268</v>
      </c>
    </row>
    <row r="55" spans="1:20">
      <c r="A55" s="26" t="s">
        <v>366</v>
      </c>
      <c r="B55" s="26"/>
      <c r="C55" s="26" t="s">
        <v>1205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 t="s">
        <v>1028</v>
      </c>
      <c r="O55" s="26">
        <v>2</v>
      </c>
      <c r="P55" s="26" t="s">
        <v>1014</v>
      </c>
      <c r="Q55" s="26">
        <v>2</v>
      </c>
      <c r="R55" s="26" t="s">
        <v>364</v>
      </c>
      <c r="S55" s="26">
        <v>1</v>
      </c>
      <c r="T55" s="26"/>
    </row>
    <row r="56" spans="1:20">
      <c r="A56" s="26" t="s">
        <v>1216</v>
      </c>
      <c r="B56" s="26"/>
      <c r="C56" s="26" t="s">
        <v>1205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 t="s">
        <v>1028</v>
      </c>
      <c r="O56" s="26">
        <v>2</v>
      </c>
      <c r="P56" s="26" t="s">
        <v>1016</v>
      </c>
      <c r="Q56" s="26">
        <v>2</v>
      </c>
      <c r="R56" s="26" t="s">
        <v>366</v>
      </c>
      <c r="S56" s="26">
        <v>1</v>
      </c>
      <c r="T56" s="26"/>
    </row>
    <row r="57" spans="1:20">
      <c r="A57" s="26" t="s">
        <v>400</v>
      </c>
      <c r="B57" s="26" t="s">
        <v>1205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 t="s">
        <v>1205</v>
      </c>
      <c r="N57" s="26" t="s">
        <v>1017</v>
      </c>
      <c r="O57" s="26">
        <v>3</v>
      </c>
      <c r="P57" s="26"/>
      <c r="Q57" s="26"/>
      <c r="R57" s="26"/>
      <c r="S57" s="26"/>
      <c r="T57" s="26"/>
    </row>
    <row r="58" spans="1:20">
      <c r="A58" s="26" t="s">
        <v>401</v>
      </c>
      <c r="B58" s="26" t="s">
        <v>1205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 t="s">
        <v>1205</v>
      </c>
      <c r="N58" s="26" t="s">
        <v>1018</v>
      </c>
      <c r="O58" s="26">
        <v>3</v>
      </c>
      <c r="P58" s="26" t="s">
        <v>400</v>
      </c>
      <c r="Q58" s="26">
        <v>1</v>
      </c>
      <c r="R58" s="26"/>
      <c r="S58" s="26"/>
      <c r="T58" s="26"/>
    </row>
    <row r="59" spans="1:20">
      <c r="A59" s="26" t="s">
        <v>402</v>
      </c>
      <c r="B59" s="26" t="s">
        <v>1205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 t="s">
        <v>1205</v>
      </c>
      <c r="N59" s="26" t="s">
        <v>1019</v>
      </c>
      <c r="O59" s="26">
        <v>3</v>
      </c>
      <c r="P59" s="26" t="s">
        <v>400</v>
      </c>
      <c r="Q59" s="26">
        <v>1</v>
      </c>
      <c r="R59" s="26"/>
      <c r="S59" s="26"/>
      <c r="T59" s="26"/>
    </row>
    <row r="60" spans="1:20">
      <c r="A60" s="26" t="s">
        <v>403</v>
      </c>
      <c r="B60" s="26" t="s">
        <v>1205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 t="s">
        <v>1205</v>
      </c>
      <c r="N60" s="26" t="s">
        <v>1019</v>
      </c>
      <c r="O60" s="26">
        <v>4</v>
      </c>
      <c r="P60" s="26" t="s">
        <v>401</v>
      </c>
      <c r="Q60" s="26">
        <v>1</v>
      </c>
      <c r="R60" s="26"/>
      <c r="S60" s="26"/>
      <c r="T60" s="26"/>
    </row>
    <row r="61" spans="1:20">
      <c r="A61" s="26" t="s">
        <v>404</v>
      </c>
      <c r="B61" s="26" t="s">
        <v>1205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 t="s">
        <v>1022</v>
      </c>
      <c r="O61" s="26">
        <v>3</v>
      </c>
      <c r="P61" s="26" t="s">
        <v>402</v>
      </c>
      <c r="Q61" s="26">
        <v>1</v>
      </c>
      <c r="R61" s="26"/>
      <c r="S61" s="26"/>
      <c r="T61" s="26"/>
    </row>
    <row r="62" spans="1:20">
      <c r="A62" s="26" t="s">
        <v>405</v>
      </c>
      <c r="B62" s="26" t="s">
        <v>1205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 t="s">
        <v>1022</v>
      </c>
      <c r="O62" s="26">
        <v>4</v>
      </c>
      <c r="P62" s="26" t="s">
        <v>403</v>
      </c>
      <c r="Q62" s="26">
        <v>1</v>
      </c>
      <c r="R62" s="26"/>
      <c r="S62" s="26"/>
      <c r="T62" s="26"/>
    </row>
    <row r="63" spans="1:20">
      <c r="A63" s="26" t="s">
        <v>406</v>
      </c>
      <c r="B63" s="26" t="s">
        <v>1205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 t="s">
        <v>1020</v>
      </c>
      <c r="O63" s="26">
        <v>3</v>
      </c>
      <c r="P63" s="26" t="s">
        <v>299</v>
      </c>
      <c r="Q63" s="26">
        <v>1</v>
      </c>
      <c r="R63" s="26"/>
      <c r="S63" s="26"/>
      <c r="T63" s="26"/>
    </row>
    <row r="64" spans="1:20">
      <c r="A64" s="26" t="s">
        <v>407</v>
      </c>
      <c r="B64" s="26" t="s">
        <v>1205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 t="s">
        <v>1020</v>
      </c>
      <c r="O64" s="26">
        <v>4</v>
      </c>
      <c r="P64" s="26" t="s">
        <v>404</v>
      </c>
      <c r="Q64" s="26">
        <v>1</v>
      </c>
      <c r="R64" s="26"/>
      <c r="S64" s="26"/>
      <c r="T64" s="26"/>
    </row>
    <row r="65" spans="1:20">
      <c r="A65" s="26" t="s">
        <v>410</v>
      </c>
      <c r="B65" s="26" t="s">
        <v>1205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 t="s">
        <v>1021</v>
      </c>
      <c r="O65" s="26">
        <v>3</v>
      </c>
      <c r="P65" s="26" t="s">
        <v>407</v>
      </c>
      <c r="Q65" s="26">
        <v>1</v>
      </c>
      <c r="R65" s="26"/>
      <c r="S65" s="26"/>
      <c r="T65" s="26"/>
    </row>
    <row r="66" spans="1:20">
      <c r="A66" s="26" t="s">
        <v>408</v>
      </c>
      <c r="B66" s="26" t="s">
        <v>1205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 t="s">
        <v>1024</v>
      </c>
      <c r="O66" s="26">
        <v>2</v>
      </c>
      <c r="P66" s="26" t="s">
        <v>831</v>
      </c>
      <c r="Q66" s="26">
        <v>1</v>
      </c>
      <c r="R66" s="26" t="s">
        <v>407</v>
      </c>
      <c r="S66" s="26">
        <v>1</v>
      </c>
      <c r="T66" s="26"/>
    </row>
    <row r="67" spans="1:20">
      <c r="A67" s="26" t="s">
        <v>411</v>
      </c>
      <c r="B67" s="26" t="s">
        <v>1205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 t="s">
        <v>1025</v>
      </c>
      <c r="O67" s="26">
        <v>3</v>
      </c>
      <c r="P67" s="26" t="s">
        <v>410</v>
      </c>
      <c r="Q67" s="26">
        <v>1</v>
      </c>
      <c r="R67" s="26"/>
      <c r="S67" s="26"/>
      <c r="T67" s="26"/>
    </row>
    <row r="68" spans="1:20">
      <c r="A68" s="26" t="s">
        <v>412</v>
      </c>
      <c r="B68" s="26" t="s">
        <v>1205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 t="s">
        <v>1014</v>
      </c>
      <c r="O68" s="26">
        <v>3</v>
      </c>
      <c r="P68" s="26" t="s">
        <v>410</v>
      </c>
      <c r="Q68" s="26">
        <v>1</v>
      </c>
      <c r="R68" s="26"/>
      <c r="S68" s="26"/>
      <c r="T68" s="26"/>
    </row>
    <row r="69" spans="1:20">
      <c r="A69" s="26" t="s">
        <v>413</v>
      </c>
      <c r="B69" s="26" t="s">
        <v>1205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 t="s">
        <v>1026</v>
      </c>
      <c r="O69" s="26">
        <v>3</v>
      </c>
      <c r="P69" s="26" t="s">
        <v>411</v>
      </c>
      <c r="Q69" s="26">
        <v>1</v>
      </c>
      <c r="R69" s="26"/>
      <c r="S69" s="26"/>
      <c r="T69" s="26"/>
    </row>
    <row r="70" spans="1:20">
      <c r="A70" s="26" t="s">
        <v>414</v>
      </c>
      <c r="B70" s="26" t="s">
        <v>1205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 t="s">
        <v>1027</v>
      </c>
      <c r="O70" s="26">
        <v>3</v>
      </c>
      <c r="P70" s="26" t="s">
        <v>413</v>
      </c>
      <c r="Q70" s="26">
        <v>1</v>
      </c>
      <c r="R70" s="26"/>
      <c r="S70" s="26"/>
      <c r="T70" s="26"/>
    </row>
    <row r="71" spans="1:20">
      <c r="A71" s="26" t="s">
        <v>415</v>
      </c>
      <c r="B71" s="26" t="s">
        <v>1206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 t="s">
        <v>1028</v>
      </c>
      <c r="O71" s="26">
        <v>3</v>
      </c>
      <c r="P71" s="26" t="s">
        <v>414</v>
      </c>
      <c r="Q71" s="26">
        <v>1</v>
      </c>
      <c r="R71" s="26"/>
      <c r="S71" s="26"/>
      <c r="T71" s="26" t="s">
        <v>1268</v>
      </c>
    </row>
    <row r="72" spans="1:20">
      <c r="A72" s="26" t="s">
        <v>416</v>
      </c>
      <c r="B72" s="26" t="s">
        <v>1205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 t="s">
        <v>1028</v>
      </c>
      <c r="O72" s="26">
        <v>3</v>
      </c>
      <c r="P72" s="26" t="s">
        <v>841</v>
      </c>
      <c r="Q72" s="26">
        <v>2</v>
      </c>
      <c r="R72" s="26" t="s">
        <v>415</v>
      </c>
      <c r="S72" s="26">
        <v>1</v>
      </c>
      <c r="T72" s="26"/>
    </row>
    <row r="73" spans="1:20">
      <c r="A73" s="26" t="s">
        <v>418</v>
      </c>
      <c r="B73" s="26" t="s">
        <v>1205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 t="s">
        <v>1028</v>
      </c>
      <c r="O73" s="26">
        <v>3</v>
      </c>
      <c r="P73" s="26" t="s">
        <v>837</v>
      </c>
      <c r="Q73" s="26">
        <v>2</v>
      </c>
      <c r="R73" s="26" t="s">
        <v>416</v>
      </c>
      <c r="S73" s="26">
        <v>1</v>
      </c>
      <c r="T73" s="26"/>
    </row>
    <row r="74" spans="1:20">
      <c r="A74" s="26" t="s">
        <v>421</v>
      </c>
      <c r="B74" s="26" t="s">
        <v>1205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 t="s">
        <v>416</v>
      </c>
      <c r="O74" s="26">
        <v>1</v>
      </c>
      <c r="P74" s="26" t="s">
        <v>823</v>
      </c>
      <c r="Q74" s="26">
        <v>1</v>
      </c>
      <c r="R74" s="26" t="s">
        <v>877</v>
      </c>
      <c r="S74" s="26">
        <v>1</v>
      </c>
      <c r="T74" s="26"/>
    </row>
    <row r="75" spans="1:20">
      <c r="A75" s="26" t="s">
        <v>424</v>
      </c>
      <c r="B75" s="26"/>
      <c r="C75" s="26"/>
      <c r="D75" s="26">
        <v>4</v>
      </c>
      <c r="E75" s="26"/>
      <c r="F75" s="26"/>
      <c r="G75" s="26"/>
      <c r="H75" s="26"/>
      <c r="I75" s="26"/>
      <c r="J75" s="26"/>
      <c r="K75" s="26"/>
      <c r="L75" s="26"/>
      <c r="M75" s="26"/>
      <c r="N75" s="26" t="s">
        <v>1017</v>
      </c>
      <c r="O75" s="26">
        <v>1</v>
      </c>
      <c r="P75" s="26"/>
      <c r="Q75" s="26"/>
      <c r="R75" s="26"/>
      <c r="S75" s="26"/>
      <c r="T75" s="26"/>
    </row>
    <row r="76" spans="1:20">
      <c r="A76" s="26" t="s">
        <v>425</v>
      </c>
      <c r="B76" s="26"/>
      <c r="C76" s="26"/>
      <c r="D76" s="26">
        <v>4</v>
      </c>
      <c r="E76" s="26"/>
      <c r="F76" s="26"/>
      <c r="G76" s="26"/>
      <c r="H76" s="26"/>
      <c r="I76" s="26"/>
      <c r="J76" s="26"/>
      <c r="K76" s="26"/>
      <c r="L76" s="26"/>
      <c r="M76" s="26"/>
      <c r="N76" s="26" t="s">
        <v>1018</v>
      </c>
      <c r="O76" s="26">
        <v>1</v>
      </c>
      <c r="P76" s="26" t="s">
        <v>424</v>
      </c>
      <c r="Q76" s="26">
        <v>2</v>
      </c>
      <c r="R76" s="26"/>
      <c r="S76" s="26"/>
      <c r="T76" s="26"/>
    </row>
    <row r="77" spans="1:20">
      <c r="A77" s="26" t="s">
        <v>426</v>
      </c>
      <c r="B77" s="26"/>
      <c r="C77" s="26"/>
      <c r="D77" s="26">
        <v>4</v>
      </c>
      <c r="E77" s="26"/>
      <c r="F77" s="26"/>
      <c r="G77" s="26"/>
      <c r="H77" s="26"/>
      <c r="I77" s="26"/>
      <c r="J77" s="26"/>
      <c r="K77" s="26"/>
      <c r="L77" s="26"/>
      <c r="M77" s="26"/>
      <c r="N77" s="26" t="s">
        <v>1019</v>
      </c>
      <c r="O77" s="26">
        <v>1</v>
      </c>
      <c r="P77" s="26" t="s">
        <v>425</v>
      </c>
      <c r="Q77" s="26">
        <v>2</v>
      </c>
      <c r="R77" s="26"/>
      <c r="S77" s="26"/>
      <c r="T77" s="26"/>
    </row>
    <row r="78" spans="1:20">
      <c r="A78" s="26" t="s">
        <v>1217</v>
      </c>
      <c r="B78" s="26"/>
      <c r="C78" s="26"/>
      <c r="D78" s="26">
        <v>4</v>
      </c>
      <c r="E78" s="26"/>
      <c r="F78" s="26"/>
      <c r="G78" s="26"/>
      <c r="H78" s="26"/>
      <c r="I78" s="26"/>
      <c r="J78" s="26"/>
      <c r="K78" s="26"/>
      <c r="L78" s="26"/>
      <c r="M78" s="26"/>
      <c r="N78" s="26" t="s">
        <v>1019</v>
      </c>
      <c r="O78" s="26">
        <v>2</v>
      </c>
      <c r="P78" s="26" t="s">
        <v>426</v>
      </c>
      <c r="Q78" s="26">
        <v>2</v>
      </c>
      <c r="R78" s="26"/>
      <c r="S78" s="26"/>
      <c r="T78" s="26"/>
    </row>
    <row r="79" spans="1:20">
      <c r="A79" s="26" t="s">
        <v>430</v>
      </c>
      <c r="B79" s="26"/>
      <c r="C79" s="26"/>
      <c r="D79" s="26">
        <v>4</v>
      </c>
      <c r="E79" s="26"/>
      <c r="F79" s="26"/>
      <c r="G79" s="26"/>
      <c r="H79" s="26"/>
      <c r="I79" s="26"/>
      <c r="J79" s="26"/>
      <c r="K79" s="26"/>
      <c r="L79" s="26"/>
      <c r="M79" s="26"/>
      <c r="N79" s="26" t="s">
        <v>1020</v>
      </c>
      <c r="O79" s="26">
        <v>1</v>
      </c>
      <c r="P79" s="26" t="s">
        <v>1217</v>
      </c>
      <c r="Q79" s="26">
        <v>2</v>
      </c>
      <c r="R79" s="26"/>
      <c r="S79" s="26"/>
      <c r="T79" s="26"/>
    </row>
    <row r="80" spans="1:20">
      <c r="A80" s="26" t="s">
        <v>427</v>
      </c>
      <c r="B80" s="26"/>
      <c r="C80" s="26"/>
      <c r="D80" s="26">
        <v>4</v>
      </c>
      <c r="E80" s="26"/>
      <c r="F80" s="26"/>
      <c r="G80" s="26"/>
      <c r="H80" s="26"/>
      <c r="I80" s="26"/>
      <c r="J80" s="26"/>
      <c r="K80" s="26"/>
      <c r="L80" s="26"/>
      <c r="M80" s="26"/>
      <c r="N80" s="26" t="s">
        <v>1020</v>
      </c>
      <c r="O80" s="26">
        <v>1</v>
      </c>
      <c r="P80" s="26" t="s">
        <v>430</v>
      </c>
      <c r="Q80" s="26">
        <v>2</v>
      </c>
      <c r="R80" s="26"/>
      <c r="S80" s="26"/>
      <c r="T80" s="26"/>
    </row>
    <row r="81" spans="1:20">
      <c r="A81" s="26" t="s">
        <v>433</v>
      </c>
      <c r="B81" s="26"/>
      <c r="C81" s="26"/>
      <c r="D81" s="26">
        <v>4</v>
      </c>
      <c r="E81" s="26"/>
      <c r="F81" s="26"/>
      <c r="G81" s="26"/>
      <c r="H81" s="26"/>
      <c r="I81" s="26"/>
      <c r="J81" s="26"/>
      <c r="K81" s="26"/>
      <c r="L81" s="26"/>
      <c r="M81" s="26"/>
      <c r="N81" s="26" t="s">
        <v>1021</v>
      </c>
      <c r="O81" s="26">
        <v>2</v>
      </c>
      <c r="P81" s="26" t="s">
        <v>1010</v>
      </c>
      <c r="Q81" s="26">
        <v>1</v>
      </c>
      <c r="R81" s="26" t="s">
        <v>1217</v>
      </c>
      <c r="S81" s="26">
        <v>2</v>
      </c>
      <c r="T81" s="26"/>
    </row>
    <row r="82" spans="1:20">
      <c r="A82" s="26" t="s">
        <v>431</v>
      </c>
      <c r="B82" s="26"/>
      <c r="C82" s="26"/>
      <c r="D82" s="26">
        <v>4</v>
      </c>
      <c r="E82" s="26"/>
      <c r="F82" s="26"/>
      <c r="G82" s="26"/>
      <c r="H82" s="26"/>
      <c r="I82" s="26"/>
      <c r="J82" s="26"/>
      <c r="K82" s="26"/>
      <c r="L82" s="26"/>
      <c r="M82" s="26"/>
      <c r="N82" s="26" t="s">
        <v>1022</v>
      </c>
      <c r="O82" s="26">
        <v>1</v>
      </c>
      <c r="P82" s="26" t="s">
        <v>430</v>
      </c>
      <c r="Q82" s="26">
        <v>2</v>
      </c>
      <c r="R82" s="26"/>
      <c r="S82" s="26"/>
      <c r="T82" s="26"/>
    </row>
    <row r="83" spans="1:20">
      <c r="A83" s="26" t="s">
        <v>434</v>
      </c>
      <c r="B83" s="26"/>
      <c r="C83" s="26"/>
      <c r="D83" s="26">
        <v>4</v>
      </c>
      <c r="E83" s="26"/>
      <c r="F83" s="26"/>
      <c r="G83" s="26"/>
      <c r="H83" s="26"/>
      <c r="I83" s="26"/>
      <c r="J83" s="26"/>
      <c r="K83" s="26"/>
      <c r="L83" s="26"/>
      <c r="M83" s="26"/>
      <c r="N83" s="26" t="s">
        <v>1011</v>
      </c>
      <c r="O83" s="26">
        <v>1</v>
      </c>
      <c r="P83" s="26" t="s">
        <v>431</v>
      </c>
      <c r="Q83" s="26">
        <v>2</v>
      </c>
      <c r="R83" s="26"/>
      <c r="S83" s="26"/>
      <c r="T83" s="26"/>
    </row>
    <row r="84" spans="1:20">
      <c r="A84" s="26" t="s">
        <v>435</v>
      </c>
      <c r="B84" s="26"/>
      <c r="C84" s="26"/>
      <c r="D84" s="26">
        <v>5</v>
      </c>
      <c r="E84" s="26"/>
      <c r="F84" s="26"/>
      <c r="G84" s="26"/>
      <c r="H84" s="26"/>
      <c r="I84" s="26"/>
      <c r="J84" s="26"/>
      <c r="K84" s="26"/>
      <c r="L84" s="26"/>
      <c r="M84" s="26"/>
      <c r="N84" s="26" t="s">
        <v>1024</v>
      </c>
      <c r="O84" s="26">
        <v>1</v>
      </c>
      <c r="P84" s="26" t="s">
        <v>434</v>
      </c>
      <c r="Q84" s="26">
        <v>2</v>
      </c>
      <c r="R84" s="26"/>
      <c r="S84" s="26"/>
      <c r="T84" s="26"/>
    </row>
    <row r="85" spans="1:20">
      <c r="A85" s="26" t="s">
        <v>437</v>
      </c>
      <c r="B85" s="26"/>
      <c r="C85" s="26"/>
      <c r="D85" s="26">
        <v>5</v>
      </c>
      <c r="E85" s="26"/>
      <c r="F85" s="26"/>
      <c r="G85" s="26"/>
      <c r="H85" s="26"/>
      <c r="I85" s="26"/>
      <c r="J85" s="26"/>
      <c r="K85" s="26"/>
      <c r="L85" s="26"/>
      <c r="M85" s="26"/>
      <c r="N85" s="26" t="s">
        <v>1025</v>
      </c>
      <c r="O85" s="26">
        <v>1</v>
      </c>
      <c r="P85" s="26" t="s">
        <v>434</v>
      </c>
      <c r="Q85" s="26">
        <v>2</v>
      </c>
      <c r="R85" s="26"/>
      <c r="S85" s="26"/>
      <c r="T85" s="26"/>
    </row>
    <row r="86" spans="1:20">
      <c r="A86" s="26" t="s">
        <v>438</v>
      </c>
      <c r="B86" s="26"/>
      <c r="C86" s="26"/>
      <c r="D86" s="26">
        <v>5</v>
      </c>
      <c r="E86" s="26"/>
      <c r="F86" s="26"/>
      <c r="G86" s="26"/>
      <c r="H86" s="26"/>
      <c r="I86" s="26"/>
      <c r="J86" s="26"/>
      <c r="K86" s="26"/>
      <c r="L86" s="26"/>
      <c r="M86" s="26"/>
      <c r="N86" s="26" t="s">
        <v>1026</v>
      </c>
      <c r="O86" s="26">
        <v>1</v>
      </c>
      <c r="P86" s="26" t="s">
        <v>427</v>
      </c>
      <c r="Q86" s="26">
        <v>2</v>
      </c>
      <c r="R86" s="26"/>
      <c r="S86" s="26"/>
      <c r="T86" s="26"/>
    </row>
    <row r="87" spans="1:20">
      <c r="A87" s="26" t="s">
        <v>440</v>
      </c>
      <c r="B87" s="26"/>
      <c r="C87" s="26"/>
      <c r="D87" s="26">
        <v>5</v>
      </c>
      <c r="E87" s="26"/>
      <c r="F87" s="26"/>
      <c r="G87" s="26"/>
      <c r="H87" s="26"/>
      <c r="I87" s="26"/>
      <c r="J87" s="26"/>
      <c r="K87" s="26"/>
      <c r="L87" s="26"/>
      <c r="M87" s="26"/>
      <c r="N87" s="26" t="s">
        <v>1027</v>
      </c>
      <c r="O87" s="26">
        <v>1</v>
      </c>
      <c r="P87" s="26" t="s">
        <v>437</v>
      </c>
      <c r="Q87" s="26">
        <v>2</v>
      </c>
      <c r="R87" s="26"/>
      <c r="S87" s="26"/>
      <c r="T87" s="26"/>
    </row>
    <row r="88" spans="1:20">
      <c r="A88" s="26" t="s">
        <v>441</v>
      </c>
      <c r="B88" s="26"/>
      <c r="C88" s="26"/>
      <c r="D88" s="26" t="s">
        <v>1206</v>
      </c>
      <c r="E88" s="26"/>
      <c r="F88" s="26"/>
      <c r="G88" s="26"/>
      <c r="H88" s="26"/>
      <c r="I88" s="26"/>
      <c r="J88" s="26"/>
      <c r="K88" s="26"/>
      <c r="L88" s="26"/>
      <c r="M88" s="26"/>
      <c r="N88" s="26" t="s">
        <v>1016</v>
      </c>
      <c r="O88" s="26">
        <v>1</v>
      </c>
      <c r="P88" s="26" t="s">
        <v>440</v>
      </c>
      <c r="Q88" s="26">
        <v>2</v>
      </c>
      <c r="R88" s="26"/>
      <c r="S88" s="26"/>
      <c r="T88" s="26" t="s">
        <v>1268</v>
      </c>
    </row>
    <row r="89" spans="1:20">
      <c r="A89" s="26" t="s">
        <v>443</v>
      </c>
      <c r="B89" s="26"/>
      <c r="C89" s="26"/>
      <c r="D89" s="26" t="s">
        <v>1206</v>
      </c>
      <c r="E89" s="26"/>
      <c r="F89" s="26"/>
      <c r="G89" s="26"/>
      <c r="H89" s="26"/>
      <c r="I89" s="26"/>
      <c r="J89" s="26"/>
      <c r="K89" s="26"/>
      <c r="L89" s="26"/>
      <c r="M89" s="26"/>
      <c r="N89" s="26" t="s">
        <v>1016</v>
      </c>
      <c r="O89" s="26">
        <v>2</v>
      </c>
      <c r="P89" s="26" t="s">
        <v>913</v>
      </c>
      <c r="Q89" s="26">
        <v>2</v>
      </c>
      <c r="R89" s="26" t="s">
        <v>440</v>
      </c>
      <c r="S89" s="26">
        <v>2</v>
      </c>
      <c r="T89" s="26" t="s">
        <v>1268</v>
      </c>
    </row>
    <row r="90" spans="1:20">
      <c r="A90" s="26" t="s">
        <v>444</v>
      </c>
      <c r="B90" s="26"/>
      <c r="C90" s="26"/>
      <c r="D90" s="26" t="s">
        <v>1206</v>
      </c>
      <c r="E90" s="26"/>
      <c r="F90" s="26"/>
      <c r="G90" s="26"/>
      <c r="H90" s="26"/>
      <c r="I90" s="26"/>
      <c r="J90" s="26"/>
      <c r="K90" s="26"/>
      <c r="L90" s="26"/>
      <c r="M90" s="26"/>
      <c r="N90" s="26" t="s">
        <v>1028</v>
      </c>
      <c r="O90" s="26">
        <v>1</v>
      </c>
      <c r="P90" s="26" t="s">
        <v>441</v>
      </c>
      <c r="Q90" s="26">
        <v>2</v>
      </c>
      <c r="R90" s="26"/>
      <c r="S90" s="26"/>
      <c r="T90" s="26" t="s">
        <v>1268</v>
      </c>
    </row>
    <row r="91" spans="1:20">
      <c r="A91" s="26" t="s">
        <v>445</v>
      </c>
      <c r="B91" s="26"/>
      <c r="C91" s="26"/>
      <c r="D91" s="26" t="s">
        <v>1205</v>
      </c>
      <c r="E91" s="26"/>
      <c r="F91" s="26"/>
      <c r="G91" s="26"/>
      <c r="H91" s="26"/>
      <c r="I91" s="26"/>
      <c r="J91" s="26"/>
      <c r="K91" s="26"/>
      <c r="L91" s="26"/>
      <c r="M91" s="26"/>
      <c r="N91" s="26" t="s">
        <v>1028</v>
      </c>
      <c r="O91" s="26">
        <v>2</v>
      </c>
      <c r="P91" s="26" t="s">
        <v>438</v>
      </c>
      <c r="Q91" s="26">
        <v>2</v>
      </c>
      <c r="R91" s="26"/>
      <c r="S91" s="26"/>
      <c r="T91" s="26"/>
    </row>
    <row r="92" spans="1:20">
      <c r="A92" s="26" t="s">
        <v>447</v>
      </c>
      <c r="B92" s="26"/>
      <c r="C92" s="26"/>
      <c r="D92" s="26" t="s">
        <v>1205</v>
      </c>
      <c r="E92" s="26"/>
      <c r="F92" s="26"/>
      <c r="G92" s="26"/>
      <c r="H92" s="26"/>
      <c r="I92" s="26"/>
      <c r="J92" s="26"/>
      <c r="K92" s="26"/>
      <c r="L92" s="26"/>
      <c r="M92" s="26"/>
      <c r="N92" s="26" t="s">
        <v>1028</v>
      </c>
      <c r="O92" s="26">
        <v>2</v>
      </c>
      <c r="P92" s="26" t="s">
        <v>444</v>
      </c>
      <c r="Q92" s="26">
        <v>1</v>
      </c>
      <c r="R92" s="26" t="s">
        <v>443</v>
      </c>
      <c r="S92" s="26">
        <v>1</v>
      </c>
      <c r="T92" s="26"/>
    </row>
    <row r="93" spans="1:20">
      <c r="A93" s="26" t="s">
        <v>452</v>
      </c>
      <c r="B93" s="26"/>
      <c r="C93" s="26" t="s">
        <v>1205</v>
      </c>
      <c r="D93" s="26">
        <v>4</v>
      </c>
      <c r="E93" s="26"/>
      <c r="F93" s="26"/>
      <c r="G93" s="26"/>
      <c r="H93" s="26"/>
      <c r="I93" s="26"/>
      <c r="J93" s="26"/>
      <c r="K93" s="26"/>
      <c r="L93" s="26"/>
      <c r="M93" s="26" t="s">
        <v>1205</v>
      </c>
      <c r="N93" s="26" t="s">
        <v>1029</v>
      </c>
      <c r="O93" s="26">
        <v>2</v>
      </c>
      <c r="P93" s="26"/>
      <c r="Q93" s="26"/>
      <c r="R93" s="26"/>
      <c r="S93" s="26"/>
      <c r="T93" s="26"/>
    </row>
    <row r="94" spans="1:20">
      <c r="A94" s="26" t="s">
        <v>453</v>
      </c>
      <c r="B94" s="26"/>
      <c r="C94" s="26" t="s">
        <v>1205</v>
      </c>
      <c r="D94" s="26">
        <v>4</v>
      </c>
      <c r="E94" s="26"/>
      <c r="F94" s="26"/>
      <c r="G94" s="26"/>
      <c r="H94" s="26"/>
      <c r="I94" s="26"/>
      <c r="J94" s="26"/>
      <c r="K94" s="26"/>
      <c r="L94" s="26"/>
      <c r="M94" s="26" t="s">
        <v>1205</v>
      </c>
      <c r="N94" s="26" t="s">
        <v>1030</v>
      </c>
      <c r="O94" s="26">
        <v>2</v>
      </c>
      <c r="P94" s="26" t="s">
        <v>452</v>
      </c>
      <c r="Q94" s="26">
        <v>1</v>
      </c>
      <c r="R94" s="26"/>
      <c r="S94" s="26"/>
      <c r="T94" s="26"/>
    </row>
    <row r="95" spans="1:20">
      <c r="A95" s="26" t="s">
        <v>454</v>
      </c>
      <c r="B95" s="26"/>
      <c r="C95" s="26" t="s">
        <v>1205</v>
      </c>
      <c r="D95" s="26">
        <v>4</v>
      </c>
      <c r="E95" s="26"/>
      <c r="F95" s="26"/>
      <c r="G95" s="26"/>
      <c r="H95" s="26"/>
      <c r="I95" s="26"/>
      <c r="J95" s="26"/>
      <c r="K95" s="26"/>
      <c r="L95" s="26"/>
      <c r="M95" s="26" t="s">
        <v>1205</v>
      </c>
      <c r="N95" s="26" t="s">
        <v>1030</v>
      </c>
      <c r="O95" s="26">
        <v>2</v>
      </c>
      <c r="P95" s="26" t="s">
        <v>453</v>
      </c>
      <c r="Q95" s="26">
        <v>1</v>
      </c>
      <c r="R95" s="26"/>
      <c r="S95" s="26"/>
      <c r="T95" s="26"/>
    </row>
    <row r="96" spans="1:20">
      <c r="A96" s="26" t="s">
        <v>455</v>
      </c>
      <c r="B96" s="26"/>
      <c r="C96" s="26" t="s">
        <v>1205</v>
      </c>
      <c r="D96" s="26">
        <v>4</v>
      </c>
      <c r="E96" s="26"/>
      <c r="F96" s="26"/>
      <c r="G96" s="26"/>
      <c r="H96" s="26"/>
      <c r="I96" s="26"/>
      <c r="J96" s="26"/>
      <c r="K96" s="26"/>
      <c r="L96" s="26"/>
      <c r="M96" s="26" t="s">
        <v>1205</v>
      </c>
      <c r="N96" s="27" t="s">
        <v>1031</v>
      </c>
      <c r="O96" s="26">
        <v>2</v>
      </c>
      <c r="P96" s="26" t="s">
        <v>454</v>
      </c>
      <c r="Q96" s="26">
        <v>1</v>
      </c>
      <c r="R96" s="26"/>
      <c r="S96" s="26"/>
      <c r="T96" s="26"/>
    </row>
    <row r="97" spans="1:20">
      <c r="A97" s="26" t="s">
        <v>456</v>
      </c>
      <c r="B97" s="26"/>
      <c r="C97" s="26" t="s">
        <v>1205</v>
      </c>
      <c r="D97" s="26">
        <v>4</v>
      </c>
      <c r="E97" s="26"/>
      <c r="F97" s="26"/>
      <c r="G97" s="26"/>
      <c r="H97" s="26"/>
      <c r="I97" s="26"/>
      <c r="J97" s="26"/>
      <c r="K97" s="26"/>
      <c r="L97" s="26"/>
      <c r="M97" s="26"/>
      <c r="N97" s="26" t="s">
        <v>1032</v>
      </c>
      <c r="O97" s="26">
        <v>2</v>
      </c>
      <c r="P97" s="26" t="s">
        <v>455</v>
      </c>
      <c r="Q97" s="26">
        <v>1</v>
      </c>
      <c r="R97" s="26"/>
      <c r="S97" s="26"/>
      <c r="T97" s="26"/>
    </row>
    <row r="98" spans="1:20">
      <c r="A98" s="26" t="s">
        <v>457</v>
      </c>
      <c r="B98" s="26"/>
      <c r="C98" s="26" t="s">
        <v>1205</v>
      </c>
      <c r="D98" s="26">
        <v>4</v>
      </c>
      <c r="E98" s="26"/>
      <c r="F98" s="26"/>
      <c r="G98" s="26"/>
      <c r="H98" s="26"/>
      <c r="I98" s="26"/>
      <c r="J98" s="26"/>
      <c r="K98" s="26"/>
      <c r="L98" s="26"/>
      <c r="M98" s="26"/>
      <c r="N98" s="26" t="s">
        <v>1032</v>
      </c>
      <c r="O98" s="26">
        <v>2</v>
      </c>
      <c r="P98" s="26" t="s">
        <v>456</v>
      </c>
      <c r="Q98" s="26">
        <v>1</v>
      </c>
      <c r="R98" s="26"/>
      <c r="S98" s="26"/>
      <c r="T98" s="26"/>
    </row>
    <row r="99" spans="1:20">
      <c r="A99" s="26" t="s">
        <v>458</v>
      </c>
      <c r="B99" s="26"/>
      <c r="C99" s="26" t="s">
        <v>1205</v>
      </c>
      <c r="D99" s="26">
        <v>4</v>
      </c>
      <c r="E99" s="26"/>
      <c r="F99" s="26"/>
      <c r="G99" s="26"/>
      <c r="H99" s="26"/>
      <c r="I99" s="26"/>
      <c r="J99" s="26"/>
      <c r="K99" s="26"/>
      <c r="L99" s="26"/>
      <c r="M99" s="26"/>
      <c r="N99" s="26" t="s">
        <v>1033</v>
      </c>
      <c r="O99" s="26">
        <v>2</v>
      </c>
      <c r="P99" s="26" t="s">
        <v>1075</v>
      </c>
      <c r="Q99" s="26">
        <v>2</v>
      </c>
      <c r="R99" s="26" t="s">
        <v>456</v>
      </c>
      <c r="S99" s="26">
        <v>1</v>
      </c>
      <c r="T99" s="26"/>
    </row>
    <row r="100" spans="1:20">
      <c r="A100" s="26" t="s">
        <v>459</v>
      </c>
      <c r="B100" s="26"/>
      <c r="C100" s="26" t="s">
        <v>1205</v>
      </c>
      <c r="D100" s="26">
        <v>4</v>
      </c>
      <c r="E100" s="26"/>
      <c r="F100" s="26"/>
      <c r="G100" s="26"/>
      <c r="H100" s="26"/>
      <c r="I100" s="26"/>
      <c r="J100" s="26"/>
      <c r="K100" s="26"/>
      <c r="L100" s="26"/>
      <c r="M100" s="26"/>
      <c r="N100" s="26" t="s">
        <v>1010</v>
      </c>
      <c r="O100" s="26">
        <v>2</v>
      </c>
      <c r="P100" s="26" t="s">
        <v>458</v>
      </c>
      <c r="Q100" s="26">
        <v>1</v>
      </c>
      <c r="R100" s="26"/>
      <c r="S100" s="26"/>
      <c r="T100" s="26"/>
    </row>
    <row r="101" spans="1:20">
      <c r="A101" s="26" t="s">
        <v>460</v>
      </c>
      <c r="B101" s="26"/>
      <c r="C101" s="26" t="s">
        <v>1205</v>
      </c>
      <c r="D101" s="26">
        <v>4</v>
      </c>
      <c r="E101" s="26"/>
      <c r="F101" s="26"/>
      <c r="G101" s="26"/>
      <c r="H101" s="26"/>
      <c r="I101" s="26"/>
      <c r="J101" s="26"/>
      <c r="K101" s="26"/>
      <c r="L101" s="26"/>
      <c r="M101" s="26"/>
      <c r="N101" s="26" t="s">
        <v>1021</v>
      </c>
      <c r="O101" s="26">
        <v>2</v>
      </c>
      <c r="P101" s="26" t="s">
        <v>459</v>
      </c>
      <c r="Q101" s="26">
        <v>1</v>
      </c>
      <c r="R101" s="26"/>
      <c r="S101" s="26"/>
      <c r="T101" s="26"/>
    </row>
    <row r="102" spans="1:20">
      <c r="A102" s="26" t="s">
        <v>461</v>
      </c>
      <c r="B102" s="26"/>
      <c r="C102" s="26" t="s">
        <v>1205</v>
      </c>
      <c r="D102" s="26">
        <v>4</v>
      </c>
      <c r="E102" s="26"/>
      <c r="F102" s="26"/>
      <c r="G102" s="26"/>
      <c r="H102" s="26"/>
      <c r="I102" s="26"/>
      <c r="J102" s="26"/>
      <c r="K102" s="26"/>
      <c r="L102" s="26"/>
      <c r="M102" s="26"/>
      <c r="N102" s="26" t="s">
        <v>1035</v>
      </c>
      <c r="O102" s="26">
        <v>2</v>
      </c>
      <c r="P102" s="26" t="s">
        <v>459</v>
      </c>
      <c r="Q102" s="26">
        <v>1</v>
      </c>
      <c r="R102" s="26"/>
      <c r="S102" s="26"/>
      <c r="T102" s="26"/>
    </row>
    <row r="103" spans="1:20">
      <c r="A103" s="26" t="s">
        <v>462</v>
      </c>
      <c r="B103" s="26"/>
      <c r="C103" s="26" t="s">
        <v>1205</v>
      </c>
      <c r="D103" s="26">
        <v>4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 t="s">
        <v>1035</v>
      </c>
      <c r="O103" s="26">
        <v>2</v>
      </c>
      <c r="P103" s="26" t="s">
        <v>38</v>
      </c>
      <c r="Q103" s="26">
        <v>3</v>
      </c>
      <c r="R103" s="26" t="s">
        <v>461</v>
      </c>
      <c r="S103" s="26">
        <v>1</v>
      </c>
      <c r="T103" s="26"/>
    </row>
    <row r="104" spans="1:20">
      <c r="A104" s="26" t="s">
        <v>463</v>
      </c>
      <c r="B104" s="26"/>
      <c r="C104" s="26"/>
      <c r="D104" s="26">
        <v>4</v>
      </c>
      <c r="E104" s="26"/>
      <c r="F104" s="26"/>
      <c r="G104" s="26"/>
      <c r="H104" s="26"/>
      <c r="I104" s="26"/>
      <c r="J104" s="26"/>
      <c r="K104" s="26"/>
      <c r="L104" s="26"/>
      <c r="M104" s="26"/>
      <c r="N104" s="26" t="s">
        <v>1025</v>
      </c>
      <c r="O104" s="26">
        <v>2</v>
      </c>
      <c r="P104" s="26" t="s">
        <v>457</v>
      </c>
      <c r="Q104" s="26">
        <v>1</v>
      </c>
      <c r="R104" s="26"/>
      <c r="S104" s="26"/>
      <c r="T104" s="26"/>
    </row>
    <row r="105" spans="1:20">
      <c r="A105" s="26" t="s">
        <v>1218</v>
      </c>
      <c r="B105" s="26"/>
      <c r="C105" s="26"/>
      <c r="D105" s="26">
        <v>5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 t="s">
        <v>1036</v>
      </c>
      <c r="O105" s="26">
        <v>2</v>
      </c>
      <c r="P105" s="26" t="s">
        <v>462</v>
      </c>
      <c r="Q105" s="26">
        <v>1</v>
      </c>
      <c r="R105" s="26"/>
      <c r="S105" s="26"/>
      <c r="T105" s="26"/>
    </row>
    <row r="106" spans="1:20">
      <c r="A106" s="26" t="s">
        <v>467</v>
      </c>
      <c r="B106" s="26"/>
      <c r="C106" s="26"/>
      <c r="D106" s="26">
        <v>5</v>
      </c>
      <c r="E106" s="26"/>
      <c r="F106" s="26"/>
      <c r="G106" s="26"/>
      <c r="H106" s="26"/>
      <c r="I106" s="26"/>
      <c r="J106" s="26"/>
      <c r="K106" s="26"/>
      <c r="L106" s="26"/>
      <c r="M106" s="26"/>
      <c r="N106" s="26" t="s">
        <v>1027</v>
      </c>
      <c r="O106" s="26">
        <v>2</v>
      </c>
      <c r="P106" s="26" t="s">
        <v>1218</v>
      </c>
      <c r="Q106" s="26">
        <v>1</v>
      </c>
      <c r="R106" s="26"/>
      <c r="S106" s="26"/>
      <c r="T106" s="26"/>
    </row>
    <row r="107" spans="1:20">
      <c r="A107" s="26" t="s">
        <v>465</v>
      </c>
      <c r="B107" s="26"/>
      <c r="C107" s="26"/>
      <c r="D107" s="26">
        <v>5</v>
      </c>
      <c r="E107" s="26"/>
      <c r="F107" s="26"/>
      <c r="G107" s="26"/>
      <c r="H107" s="26"/>
      <c r="I107" s="26"/>
      <c r="J107" s="26"/>
      <c r="K107" s="26"/>
      <c r="L107" s="26"/>
      <c r="M107" s="26"/>
      <c r="N107" s="26" t="s">
        <v>1037</v>
      </c>
      <c r="O107" s="26">
        <v>2</v>
      </c>
      <c r="P107" s="26" t="s">
        <v>463</v>
      </c>
      <c r="Q107" s="26">
        <v>1</v>
      </c>
      <c r="R107" s="26"/>
      <c r="S107" s="26"/>
      <c r="T107" s="26"/>
    </row>
    <row r="108" spans="1:20">
      <c r="A108" s="26" t="s">
        <v>468</v>
      </c>
      <c r="B108" s="26"/>
      <c r="C108" s="26"/>
      <c r="D108" s="26" t="s">
        <v>1206</v>
      </c>
      <c r="E108" s="26"/>
      <c r="F108" s="26"/>
      <c r="G108" s="26"/>
      <c r="H108" s="26"/>
      <c r="I108" s="26"/>
      <c r="J108" s="26"/>
      <c r="K108" s="26"/>
      <c r="L108" s="26"/>
      <c r="M108" s="26"/>
      <c r="N108" s="26" t="s">
        <v>1028</v>
      </c>
      <c r="O108" s="26">
        <v>1</v>
      </c>
      <c r="P108" s="26" t="s">
        <v>467</v>
      </c>
      <c r="Q108" s="26">
        <v>1</v>
      </c>
      <c r="R108" s="26"/>
      <c r="S108" s="26"/>
      <c r="T108" s="26" t="s">
        <v>1268</v>
      </c>
    </row>
    <row r="109" spans="1:20">
      <c r="A109" s="26" t="s">
        <v>470</v>
      </c>
      <c r="B109" s="26"/>
      <c r="C109" s="26"/>
      <c r="D109" s="26" t="s">
        <v>1205</v>
      </c>
      <c r="E109" s="26"/>
      <c r="F109" s="26"/>
      <c r="G109" s="26"/>
      <c r="H109" s="26"/>
      <c r="I109" s="26"/>
      <c r="J109" s="26"/>
      <c r="K109" s="26"/>
      <c r="L109" s="26"/>
      <c r="M109" s="26"/>
      <c r="N109" s="26" t="s">
        <v>1028</v>
      </c>
      <c r="O109" s="26">
        <v>2</v>
      </c>
      <c r="P109" s="26" t="s">
        <v>1037</v>
      </c>
      <c r="Q109" s="26">
        <v>2</v>
      </c>
      <c r="R109" s="26"/>
      <c r="S109" s="26"/>
      <c r="T109" s="26"/>
    </row>
    <row r="110" spans="1:20">
      <c r="A110" s="26" t="s">
        <v>471</v>
      </c>
      <c r="B110" s="26"/>
      <c r="C110" s="26"/>
      <c r="D110" s="26" t="s">
        <v>1205</v>
      </c>
      <c r="E110" s="26"/>
      <c r="F110" s="26"/>
      <c r="G110" s="26"/>
      <c r="H110" s="26"/>
      <c r="I110" s="26"/>
      <c r="J110" s="26"/>
      <c r="K110" s="26"/>
      <c r="L110" s="26"/>
      <c r="M110" s="26"/>
      <c r="N110" s="26" t="s">
        <v>1028</v>
      </c>
      <c r="O110" s="26">
        <v>2</v>
      </c>
      <c r="P110" s="26" t="s">
        <v>1037</v>
      </c>
      <c r="Q110" s="26">
        <v>2</v>
      </c>
      <c r="R110" s="26" t="s">
        <v>1036</v>
      </c>
      <c r="S110" s="26">
        <v>2</v>
      </c>
      <c r="T110" s="26"/>
    </row>
    <row r="111" spans="1:20">
      <c r="A111" s="26" t="s">
        <v>475</v>
      </c>
      <c r="B111" s="26"/>
      <c r="C111" s="26" t="s">
        <v>1205</v>
      </c>
      <c r="D111" s="26">
        <v>4</v>
      </c>
      <c r="E111" s="26"/>
      <c r="F111" s="26"/>
      <c r="G111" s="26"/>
      <c r="H111" s="26"/>
      <c r="I111" s="26"/>
      <c r="J111" s="26"/>
      <c r="K111" s="26"/>
      <c r="L111" s="26"/>
      <c r="M111" s="26" t="s">
        <v>1205</v>
      </c>
      <c r="N111" s="26" t="s">
        <v>1029</v>
      </c>
      <c r="O111" s="26">
        <v>1</v>
      </c>
      <c r="P111" s="26"/>
      <c r="Q111" s="26"/>
      <c r="R111" s="26"/>
      <c r="S111" s="26"/>
      <c r="T111" s="26"/>
    </row>
    <row r="112" spans="1:20">
      <c r="A112" s="26" t="s">
        <v>477</v>
      </c>
      <c r="B112" s="26"/>
      <c r="C112" s="26" t="s">
        <v>1205</v>
      </c>
      <c r="D112" s="26">
        <v>4</v>
      </c>
      <c r="E112" s="26"/>
      <c r="F112" s="26"/>
      <c r="G112" s="26"/>
      <c r="H112" s="26"/>
      <c r="I112" s="26"/>
      <c r="J112" s="26"/>
      <c r="K112" s="26"/>
      <c r="L112" s="26"/>
      <c r="M112" s="26" t="s">
        <v>1205</v>
      </c>
      <c r="N112" s="26" t="s">
        <v>1008</v>
      </c>
      <c r="O112" s="26">
        <v>1</v>
      </c>
      <c r="P112" s="26" t="s">
        <v>1049</v>
      </c>
      <c r="Q112" s="26">
        <v>1</v>
      </c>
      <c r="R112" s="26" t="s">
        <v>475</v>
      </c>
      <c r="S112" s="26">
        <v>1</v>
      </c>
      <c r="T112" s="26"/>
    </row>
    <row r="113" spans="1:20">
      <c r="A113" s="26" t="s">
        <v>478</v>
      </c>
      <c r="B113" s="26"/>
      <c r="C113" s="26" t="s">
        <v>1205</v>
      </c>
      <c r="D113" s="26">
        <v>4</v>
      </c>
      <c r="E113" s="26"/>
      <c r="F113" s="26"/>
      <c r="G113" s="26"/>
      <c r="H113" s="26"/>
      <c r="I113" s="26"/>
      <c r="J113" s="26"/>
      <c r="K113" s="26"/>
      <c r="L113" s="26"/>
      <c r="M113" s="26" t="s">
        <v>1205</v>
      </c>
      <c r="N113" s="26" t="s">
        <v>1030</v>
      </c>
      <c r="O113" s="26">
        <v>1</v>
      </c>
      <c r="P113" s="26" t="s">
        <v>1038</v>
      </c>
      <c r="Q113" s="26">
        <v>1</v>
      </c>
      <c r="R113" s="26" t="s">
        <v>477</v>
      </c>
      <c r="S113" s="26">
        <v>1</v>
      </c>
      <c r="T113" s="26"/>
    </row>
    <row r="114" spans="1:20">
      <c r="A114" s="26" t="s">
        <v>1219</v>
      </c>
      <c r="B114" s="26"/>
      <c r="C114" s="26" t="s">
        <v>1205</v>
      </c>
      <c r="D114" s="26">
        <v>4</v>
      </c>
      <c r="E114" s="26"/>
      <c r="F114" s="26"/>
      <c r="G114" s="26"/>
      <c r="H114" s="26"/>
      <c r="I114" s="26"/>
      <c r="J114" s="26"/>
      <c r="K114" s="26"/>
      <c r="L114" s="26"/>
      <c r="M114" s="26" t="s">
        <v>1205</v>
      </c>
      <c r="N114" s="26" t="s">
        <v>1009</v>
      </c>
      <c r="O114" s="26">
        <v>1</v>
      </c>
      <c r="P114" s="26" t="s">
        <v>1042</v>
      </c>
      <c r="Q114" s="26">
        <v>1</v>
      </c>
      <c r="R114" s="26" t="s">
        <v>478</v>
      </c>
      <c r="S114" s="26">
        <v>1</v>
      </c>
      <c r="T114" s="26"/>
    </row>
    <row r="115" spans="1:20">
      <c r="A115" s="26" t="s">
        <v>1220</v>
      </c>
      <c r="B115" s="26"/>
      <c r="C115" s="26" t="s">
        <v>1205</v>
      </c>
      <c r="D115" s="26">
        <v>4</v>
      </c>
      <c r="E115" s="26"/>
      <c r="F115" s="26"/>
      <c r="G115" s="26"/>
      <c r="H115" s="26"/>
      <c r="I115" s="26"/>
      <c r="J115" s="26"/>
      <c r="K115" s="26"/>
      <c r="L115" s="26"/>
      <c r="M115" s="26"/>
      <c r="N115" s="27" t="s">
        <v>1031</v>
      </c>
      <c r="O115" s="26">
        <v>1</v>
      </c>
      <c r="P115" s="26" t="s">
        <v>1050</v>
      </c>
      <c r="Q115" s="26">
        <v>1</v>
      </c>
      <c r="R115" s="26" t="s">
        <v>479</v>
      </c>
      <c r="S115" s="26">
        <v>1</v>
      </c>
      <c r="T115" s="26"/>
    </row>
    <row r="116" spans="1:20">
      <c r="A116" s="26" t="s">
        <v>1221</v>
      </c>
      <c r="B116" s="26"/>
      <c r="C116" s="26" t="s">
        <v>1205</v>
      </c>
      <c r="D116" s="26">
        <v>4</v>
      </c>
      <c r="E116" s="26"/>
      <c r="F116" s="26"/>
      <c r="G116" s="26"/>
      <c r="H116" s="26"/>
      <c r="I116" s="26"/>
      <c r="J116" s="26"/>
      <c r="K116" s="26"/>
      <c r="L116" s="26"/>
      <c r="M116" s="26"/>
      <c r="N116" s="26" t="s">
        <v>1032</v>
      </c>
      <c r="O116" s="26">
        <v>1</v>
      </c>
      <c r="P116" s="26" t="s">
        <v>1041</v>
      </c>
      <c r="Q116" s="26">
        <v>1</v>
      </c>
      <c r="R116" s="26" t="s">
        <v>1220</v>
      </c>
      <c r="S116" s="26">
        <v>1</v>
      </c>
      <c r="T116" s="26"/>
    </row>
    <row r="117" spans="1:20">
      <c r="A117" s="26" t="s">
        <v>481</v>
      </c>
      <c r="B117" s="26"/>
      <c r="C117" s="26" t="s">
        <v>1205</v>
      </c>
      <c r="D117" s="26">
        <v>4</v>
      </c>
      <c r="E117" s="26"/>
      <c r="F117" s="26"/>
      <c r="G117" s="26"/>
      <c r="H117" s="26"/>
      <c r="I117" s="26"/>
      <c r="J117" s="26"/>
      <c r="K117" s="26"/>
      <c r="L117" s="26"/>
      <c r="M117" s="26"/>
      <c r="N117" s="26" t="s">
        <v>1033</v>
      </c>
      <c r="O117" s="26">
        <v>1</v>
      </c>
      <c r="P117" s="26" t="s">
        <v>1043</v>
      </c>
      <c r="Q117" s="26">
        <v>1</v>
      </c>
      <c r="R117" s="26" t="s">
        <v>1220</v>
      </c>
      <c r="S117" s="26">
        <v>1</v>
      </c>
      <c r="T117" s="26"/>
    </row>
    <row r="118" spans="1:20">
      <c r="A118" s="26" t="s">
        <v>483</v>
      </c>
      <c r="B118" s="26"/>
      <c r="C118" s="26" t="s">
        <v>1205</v>
      </c>
      <c r="D118" s="26">
        <v>4</v>
      </c>
      <c r="E118" s="26"/>
      <c r="F118" s="26"/>
      <c r="G118" s="26"/>
      <c r="H118" s="26"/>
      <c r="I118" s="26"/>
      <c r="J118" s="26"/>
      <c r="K118" s="26"/>
      <c r="L118" s="26"/>
      <c r="M118" s="26"/>
      <c r="N118" s="26" t="s">
        <v>1011</v>
      </c>
      <c r="O118" s="26">
        <v>1</v>
      </c>
      <c r="P118" s="26" t="s">
        <v>1052</v>
      </c>
      <c r="Q118" s="26">
        <v>1</v>
      </c>
      <c r="R118" s="26" t="s">
        <v>1221</v>
      </c>
      <c r="S118" s="26">
        <v>1</v>
      </c>
      <c r="T118" s="26"/>
    </row>
    <row r="119" spans="1:20">
      <c r="A119" s="26" t="s">
        <v>484</v>
      </c>
      <c r="B119" s="26"/>
      <c r="C119" s="26" t="s">
        <v>1205</v>
      </c>
      <c r="D119" s="26">
        <v>4</v>
      </c>
      <c r="E119" s="26"/>
      <c r="F119" s="26"/>
      <c r="G119" s="26"/>
      <c r="H119" s="26"/>
      <c r="I119" s="26"/>
      <c r="J119" s="26"/>
      <c r="K119" s="26"/>
      <c r="L119" s="26"/>
      <c r="M119" s="26"/>
      <c r="N119" s="26" t="s">
        <v>1021</v>
      </c>
      <c r="O119" s="26">
        <v>1</v>
      </c>
      <c r="P119" s="26" t="s">
        <v>1051</v>
      </c>
      <c r="Q119" s="26">
        <v>1</v>
      </c>
      <c r="R119" s="26" t="s">
        <v>483</v>
      </c>
      <c r="S119" s="26">
        <v>1</v>
      </c>
      <c r="T119" s="26"/>
    </row>
    <row r="120" spans="1:20">
      <c r="A120" s="26" t="s">
        <v>485</v>
      </c>
      <c r="B120" s="26"/>
      <c r="C120" s="26" t="s">
        <v>1205</v>
      </c>
      <c r="D120" s="26">
        <v>4</v>
      </c>
      <c r="E120" s="26"/>
      <c r="F120" s="26"/>
      <c r="G120" s="26"/>
      <c r="H120" s="26"/>
      <c r="I120" s="26"/>
      <c r="J120" s="26"/>
      <c r="K120" s="26"/>
      <c r="L120" s="26"/>
      <c r="M120" s="26"/>
      <c r="N120" s="26" t="s">
        <v>1034</v>
      </c>
      <c r="O120" s="26">
        <v>1</v>
      </c>
      <c r="P120" s="26" t="s">
        <v>1044</v>
      </c>
      <c r="Q120" s="26">
        <v>1</v>
      </c>
      <c r="R120" s="26" t="s">
        <v>483</v>
      </c>
      <c r="S120" s="26">
        <v>1</v>
      </c>
      <c r="T120" s="26"/>
    </row>
    <row r="121" spans="1:20">
      <c r="A121" s="26" t="s">
        <v>486</v>
      </c>
      <c r="B121" s="26"/>
      <c r="C121" s="26" t="s">
        <v>1205</v>
      </c>
      <c r="D121" s="26">
        <v>4</v>
      </c>
      <c r="E121" s="26"/>
      <c r="F121" s="26"/>
      <c r="G121" s="26"/>
      <c r="H121" s="26"/>
      <c r="I121" s="26"/>
      <c r="J121" s="26"/>
      <c r="K121" s="26"/>
      <c r="L121" s="26"/>
      <c r="M121" s="26"/>
      <c r="N121" s="26" t="s">
        <v>1035</v>
      </c>
      <c r="O121" s="26">
        <v>1</v>
      </c>
      <c r="P121" s="26" t="s">
        <v>1054</v>
      </c>
      <c r="Q121" s="26">
        <v>1</v>
      </c>
      <c r="R121" s="26" t="s">
        <v>485</v>
      </c>
      <c r="S121" s="26">
        <v>1</v>
      </c>
      <c r="T121" s="26"/>
    </row>
    <row r="122" spans="1:20">
      <c r="A122" s="26" t="s">
        <v>1222</v>
      </c>
      <c r="B122" s="26"/>
      <c r="C122" s="26" t="s">
        <v>1205</v>
      </c>
      <c r="D122" s="26">
        <v>5</v>
      </c>
      <c r="E122" s="26"/>
      <c r="F122" s="26"/>
      <c r="G122" s="26"/>
      <c r="H122" s="26"/>
      <c r="I122" s="26"/>
      <c r="J122" s="26"/>
      <c r="K122" s="26"/>
      <c r="L122" s="26"/>
      <c r="M122" s="26"/>
      <c r="N122" s="26" t="s">
        <v>1024</v>
      </c>
      <c r="O122" s="26">
        <v>1</v>
      </c>
      <c r="P122" s="26" t="s">
        <v>1046</v>
      </c>
      <c r="Q122" s="26">
        <v>1</v>
      </c>
      <c r="R122" s="26" t="s">
        <v>484</v>
      </c>
      <c r="S122" s="26">
        <v>1</v>
      </c>
      <c r="T122" s="26"/>
    </row>
    <row r="123" spans="1:20">
      <c r="A123" s="26" t="s">
        <v>487</v>
      </c>
      <c r="B123" s="26"/>
      <c r="C123" s="26" t="s">
        <v>1205</v>
      </c>
      <c r="D123" s="26">
        <v>5</v>
      </c>
      <c r="E123" s="26"/>
      <c r="F123" s="26"/>
      <c r="G123" s="26"/>
      <c r="H123" s="26"/>
      <c r="I123" s="26"/>
      <c r="J123" s="26"/>
      <c r="K123" s="26"/>
      <c r="L123" s="26"/>
      <c r="M123" s="26"/>
      <c r="N123" s="26" t="s">
        <v>1025</v>
      </c>
      <c r="O123" s="26">
        <v>1</v>
      </c>
      <c r="P123" s="26" t="s">
        <v>1055</v>
      </c>
      <c r="Q123" s="26">
        <v>1</v>
      </c>
      <c r="R123" s="26" t="s">
        <v>485</v>
      </c>
      <c r="S123" s="26">
        <v>1</v>
      </c>
      <c r="T123" s="26"/>
    </row>
    <row r="124" spans="1:20">
      <c r="A124" s="26" t="s">
        <v>491</v>
      </c>
      <c r="B124" s="26"/>
      <c r="C124" s="26" t="s">
        <v>1205</v>
      </c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 t="s">
        <v>1037</v>
      </c>
      <c r="O124" s="26">
        <v>1</v>
      </c>
      <c r="P124" s="26" t="s">
        <v>1058</v>
      </c>
      <c r="Q124" s="26">
        <v>1</v>
      </c>
      <c r="R124" s="26" t="s">
        <v>486</v>
      </c>
      <c r="S124" s="26">
        <v>1</v>
      </c>
      <c r="T124" s="26"/>
    </row>
    <row r="125" spans="1:20">
      <c r="A125" s="26" t="s">
        <v>492</v>
      </c>
      <c r="B125" s="26"/>
      <c r="C125" s="26" t="s">
        <v>1205</v>
      </c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 t="s">
        <v>1026</v>
      </c>
      <c r="O125" s="26">
        <v>1</v>
      </c>
      <c r="P125" s="26" t="s">
        <v>1045</v>
      </c>
      <c r="Q125" s="26">
        <v>1</v>
      </c>
      <c r="R125" s="26" t="s">
        <v>1222</v>
      </c>
      <c r="S125" s="26">
        <v>1</v>
      </c>
      <c r="T125" s="26"/>
    </row>
    <row r="126" spans="1:20">
      <c r="A126" s="26" t="s">
        <v>493</v>
      </c>
      <c r="B126" s="26"/>
      <c r="C126" s="26" t="s">
        <v>1206</v>
      </c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 t="s">
        <v>1027</v>
      </c>
      <c r="O126" s="26">
        <v>1</v>
      </c>
      <c r="P126" s="26" t="s">
        <v>1059</v>
      </c>
      <c r="Q126" s="26">
        <v>1</v>
      </c>
      <c r="R126" s="26" t="s">
        <v>492</v>
      </c>
      <c r="S126" s="26">
        <v>1</v>
      </c>
      <c r="T126" s="26" t="s">
        <v>1268</v>
      </c>
    </row>
    <row r="127" spans="1:20">
      <c r="A127" s="26" t="s">
        <v>495</v>
      </c>
      <c r="B127" s="26"/>
      <c r="C127" s="26" t="s">
        <v>1206</v>
      </c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 t="s">
        <v>1036</v>
      </c>
      <c r="O127" s="26">
        <v>1</v>
      </c>
      <c r="P127" s="26" t="s">
        <v>1048</v>
      </c>
      <c r="Q127" s="26">
        <v>1</v>
      </c>
      <c r="R127" s="26" t="s">
        <v>493</v>
      </c>
      <c r="S127" s="26">
        <v>1</v>
      </c>
      <c r="T127" s="26" t="s">
        <v>1268</v>
      </c>
    </row>
    <row r="128" spans="1:20">
      <c r="A128" s="26" t="s">
        <v>498</v>
      </c>
      <c r="B128" s="26"/>
      <c r="C128" s="26" t="s">
        <v>1205</v>
      </c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 t="s">
        <v>1028</v>
      </c>
      <c r="O128" s="26">
        <v>1</v>
      </c>
      <c r="P128" s="26" t="s">
        <v>1252</v>
      </c>
      <c r="Q128" s="26">
        <v>1</v>
      </c>
      <c r="R128" s="26" t="s">
        <v>497</v>
      </c>
      <c r="S128" s="26">
        <v>1</v>
      </c>
      <c r="T128" s="26"/>
    </row>
    <row r="129" spans="1:20">
      <c r="A129" s="26" t="s">
        <v>501</v>
      </c>
      <c r="B129" s="26" t="s">
        <v>1205</v>
      </c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 t="s">
        <v>1205</v>
      </c>
      <c r="N129" s="26" t="s">
        <v>1017</v>
      </c>
      <c r="O129" s="26">
        <v>3</v>
      </c>
      <c r="P129" s="26"/>
      <c r="Q129" s="26"/>
      <c r="R129" s="26"/>
      <c r="S129" s="26"/>
      <c r="T129" s="26"/>
    </row>
    <row r="130" spans="1:20">
      <c r="A130" s="26" t="s">
        <v>502</v>
      </c>
      <c r="B130" s="26" t="s">
        <v>1205</v>
      </c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 t="s">
        <v>1205</v>
      </c>
      <c r="N130" s="26" t="s">
        <v>1018</v>
      </c>
      <c r="O130" s="26">
        <v>3</v>
      </c>
      <c r="P130" s="26" t="s">
        <v>501</v>
      </c>
      <c r="Q130" s="26">
        <v>1</v>
      </c>
      <c r="R130" s="26"/>
      <c r="S130" s="26"/>
      <c r="T130" s="26"/>
    </row>
    <row r="131" spans="1:20">
      <c r="A131" s="26" t="s">
        <v>503</v>
      </c>
      <c r="B131" s="26" t="s">
        <v>1205</v>
      </c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 t="s">
        <v>1205</v>
      </c>
      <c r="N131" s="26" t="s">
        <v>1019</v>
      </c>
      <c r="O131" s="26">
        <v>3</v>
      </c>
      <c r="P131" s="26" t="s">
        <v>502</v>
      </c>
      <c r="Q131" s="26">
        <v>1</v>
      </c>
      <c r="R131" s="26"/>
      <c r="S131" s="26"/>
      <c r="T131" s="26"/>
    </row>
    <row r="132" spans="1:20">
      <c r="A132" s="26" t="s">
        <v>505</v>
      </c>
      <c r="B132" s="26" t="s">
        <v>1205</v>
      </c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 t="s">
        <v>1020</v>
      </c>
      <c r="O132" s="26">
        <v>3</v>
      </c>
      <c r="P132" s="26" t="s">
        <v>503</v>
      </c>
      <c r="Q132" s="26">
        <v>1</v>
      </c>
      <c r="R132" s="26"/>
      <c r="S132" s="26"/>
      <c r="T132" s="26"/>
    </row>
    <row r="133" spans="1:20">
      <c r="A133" s="26" t="s">
        <v>1598</v>
      </c>
      <c r="B133" s="26" t="s">
        <v>1205</v>
      </c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 t="s">
        <v>1020</v>
      </c>
      <c r="O133" s="26">
        <v>3</v>
      </c>
      <c r="P133" s="26" t="s">
        <v>505</v>
      </c>
      <c r="Q133" s="26">
        <v>1</v>
      </c>
      <c r="R133" s="26"/>
      <c r="S133" s="26"/>
      <c r="T133" s="26"/>
    </row>
    <row r="134" spans="1:20">
      <c r="A134" s="26" t="s">
        <v>1224</v>
      </c>
      <c r="B134" s="26" t="s">
        <v>1205</v>
      </c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 t="s">
        <v>1020</v>
      </c>
      <c r="O134" s="26">
        <v>3</v>
      </c>
      <c r="P134" s="26" t="s">
        <v>506</v>
      </c>
      <c r="Q134" s="26">
        <v>1</v>
      </c>
      <c r="R134" s="26"/>
      <c r="S134" s="26"/>
      <c r="T134" s="26"/>
    </row>
    <row r="135" spans="1:20">
      <c r="A135" s="26" t="s">
        <v>508</v>
      </c>
      <c r="B135" s="26" t="s">
        <v>1205</v>
      </c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 t="s">
        <v>1021</v>
      </c>
      <c r="O135" s="26">
        <v>3</v>
      </c>
      <c r="P135" s="26" t="s">
        <v>506</v>
      </c>
      <c r="Q135" s="26">
        <v>1</v>
      </c>
      <c r="R135" s="26"/>
      <c r="S135" s="26"/>
      <c r="T135" s="26"/>
    </row>
    <row r="136" spans="1:20">
      <c r="A136" s="26" t="s">
        <v>509</v>
      </c>
      <c r="B136" s="26" t="s">
        <v>1205</v>
      </c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 t="s">
        <v>1022</v>
      </c>
      <c r="O136" s="26">
        <v>3</v>
      </c>
      <c r="P136" s="26" t="s">
        <v>1072</v>
      </c>
      <c r="Q136" s="26">
        <v>2</v>
      </c>
      <c r="R136" s="26" t="s">
        <v>1224</v>
      </c>
      <c r="S136" s="26">
        <v>1</v>
      </c>
      <c r="T136" s="26"/>
    </row>
    <row r="137" spans="1:20">
      <c r="A137" s="26" t="s">
        <v>510</v>
      </c>
      <c r="B137" s="26" t="s">
        <v>1205</v>
      </c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 t="s">
        <v>1012</v>
      </c>
      <c r="O137" s="26">
        <v>3</v>
      </c>
      <c r="P137" s="26" t="s">
        <v>508</v>
      </c>
      <c r="Q137" s="26">
        <v>1</v>
      </c>
      <c r="R137" s="26"/>
      <c r="S137" s="26"/>
      <c r="T137" s="26"/>
    </row>
    <row r="138" spans="1:20">
      <c r="A138" s="26" t="s">
        <v>511</v>
      </c>
      <c r="B138" s="26" t="s">
        <v>1205</v>
      </c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 t="s">
        <v>1024</v>
      </c>
      <c r="O138" s="26">
        <v>3</v>
      </c>
      <c r="P138" s="26" t="s">
        <v>509</v>
      </c>
      <c r="Q138" s="26">
        <v>1</v>
      </c>
      <c r="R138" s="26"/>
      <c r="S138" s="26"/>
      <c r="T138" s="26"/>
    </row>
    <row r="139" spans="1:20">
      <c r="A139" s="26" t="s">
        <v>512</v>
      </c>
      <c r="B139" s="26" t="s">
        <v>1205</v>
      </c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 t="s">
        <v>1014</v>
      </c>
      <c r="O139" s="26">
        <v>3</v>
      </c>
      <c r="P139" s="26" t="s">
        <v>510</v>
      </c>
      <c r="Q139" s="26">
        <v>1</v>
      </c>
      <c r="R139" s="26"/>
      <c r="S139" s="26"/>
      <c r="T139" s="26"/>
    </row>
    <row r="140" spans="1:20">
      <c r="A140" s="26" t="s">
        <v>513</v>
      </c>
      <c r="B140" s="26" t="s">
        <v>1205</v>
      </c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 t="s">
        <v>1027</v>
      </c>
      <c r="O140" s="26">
        <v>3</v>
      </c>
      <c r="P140" s="26" t="s">
        <v>510</v>
      </c>
      <c r="Q140" s="26">
        <v>1</v>
      </c>
      <c r="R140" s="26"/>
      <c r="S140" s="26"/>
      <c r="T140" s="26"/>
    </row>
    <row r="141" spans="1:20">
      <c r="A141" s="26" t="s">
        <v>514</v>
      </c>
      <c r="B141" s="26" t="s">
        <v>1205</v>
      </c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 t="s">
        <v>1016</v>
      </c>
      <c r="O141" s="26">
        <v>2</v>
      </c>
      <c r="P141" s="26" t="s">
        <v>513</v>
      </c>
      <c r="Q141" s="26">
        <v>1</v>
      </c>
      <c r="R141" s="26"/>
      <c r="S141" s="26"/>
      <c r="T141" s="26"/>
    </row>
    <row r="142" spans="1:20">
      <c r="A142" s="26" t="s">
        <v>515</v>
      </c>
      <c r="B142" s="26" t="s">
        <v>1206</v>
      </c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 t="s">
        <v>1016</v>
      </c>
      <c r="O142" s="26">
        <v>2</v>
      </c>
      <c r="P142" s="26" t="s">
        <v>1599</v>
      </c>
      <c r="Q142" s="26">
        <v>10</v>
      </c>
      <c r="R142" s="26" t="s">
        <v>513</v>
      </c>
      <c r="S142" s="26">
        <v>1</v>
      </c>
      <c r="T142" s="26" t="s">
        <v>1268</v>
      </c>
    </row>
    <row r="143" spans="1:20">
      <c r="A143" s="26" t="s">
        <v>519</v>
      </c>
      <c r="B143" s="26" t="s">
        <v>1206</v>
      </c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 t="s">
        <v>1028</v>
      </c>
      <c r="O143" s="26">
        <v>2</v>
      </c>
      <c r="P143" s="26" t="s">
        <v>1092</v>
      </c>
      <c r="Q143" s="26">
        <v>1</v>
      </c>
      <c r="R143" s="26" t="s">
        <v>504</v>
      </c>
      <c r="S143" s="26">
        <v>1</v>
      </c>
      <c r="T143" s="26" t="s">
        <v>1268</v>
      </c>
    </row>
    <row r="144" spans="1:20">
      <c r="A144" s="26" t="s">
        <v>517</v>
      </c>
      <c r="B144" s="26" t="s">
        <v>1205</v>
      </c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 t="s">
        <v>1028</v>
      </c>
      <c r="O144" s="26">
        <v>2</v>
      </c>
      <c r="P144" s="26" t="s">
        <v>836</v>
      </c>
      <c r="Q144" s="26">
        <v>3</v>
      </c>
      <c r="R144" s="26" t="s">
        <v>514</v>
      </c>
      <c r="S144" s="26">
        <v>1</v>
      </c>
      <c r="T144" s="26"/>
    </row>
    <row r="145" spans="1:20">
      <c r="A145" s="26" t="s">
        <v>521</v>
      </c>
      <c r="B145" s="26" t="s">
        <v>1205</v>
      </c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 t="s">
        <v>1028</v>
      </c>
      <c r="O145" s="26">
        <v>3</v>
      </c>
      <c r="P145" s="26" t="s">
        <v>700</v>
      </c>
      <c r="Q145" s="26">
        <v>1</v>
      </c>
      <c r="R145" s="26" t="s">
        <v>517</v>
      </c>
      <c r="S145" s="26">
        <v>1</v>
      </c>
      <c r="T145" s="26"/>
    </row>
    <row r="146" spans="1:20">
      <c r="A146" s="26" t="s">
        <v>535</v>
      </c>
      <c r="B146" s="26"/>
      <c r="C146" s="26"/>
      <c r="D146" s="26">
        <v>4</v>
      </c>
      <c r="E146" s="26"/>
      <c r="F146" s="26"/>
      <c r="G146" s="26"/>
      <c r="H146" s="26"/>
      <c r="I146" s="26"/>
      <c r="J146" s="26"/>
      <c r="K146" s="26"/>
      <c r="L146" s="26"/>
      <c r="M146" s="26"/>
      <c r="N146" s="26" t="s">
        <v>1017</v>
      </c>
      <c r="O146" s="26">
        <v>2</v>
      </c>
      <c r="P146" s="26" t="s">
        <v>1029</v>
      </c>
      <c r="Q146" s="26">
        <v>2</v>
      </c>
      <c r="R146" s="26"/>
      <c r="S146" s="26"/>
      <c r="T146" s="26"/>
    </row>
    <row r="147" spans="1:20">
      <c r="A147" s="26" t="s">
        <v>537</v>
      </c>
      <c r="B147" s="26"/>
      <c r="C147" s="26"/>
      <c r="D147" s="26">
        <v>4</v>
      </c>
      <c r="E147" s="26"/>
      <c r="F147" s="26"/>
      <c r="G147" s="26"/>
      <c r="H147" s="26"/>
      <c r="I147" s="26"/>
      <c r="J147" s="26"/>
      <c r="K147" s="26"/>
      <c r="L147" s="26"/>
      <c r="M147" s="26"/>
      <c r="N147" s="26" t="s">
        <v>1018</v>
      </c>
      <c r="O147" s="26">
        <v>2</v>
      </c>
      <c r="P147" s="26" t="s">
        <v>1029</v>
      </c>
      <c r="Q147" s="26">
        <v>3</v>
      </c>
      <c r="R147" s="26" t="s">
        <v>535</v>
      </c>
      <c r="S147" s="26">
        <v>1</v>
      </c>
      <c r="T147" s="26"/>
    </row>
    <row r="148" spans="1:20">
      <c r="A148" s="26" t="s">
        <v>538</v>
      </c>
      <c r="B148" s="26"/>
      <c r="C148" s="26"/>
      <c r="D148" s="26">
        <v>4</v>
      </c>
      <c r="E148" s="26"/>
      <c r="F148" s="26"/>
      <c r="G148" s="26"/>
      <c r="H148" s="26"/>
      <c r="I148" s="26"/>
      <c r="J148" s="26"/>
      <c r="K148" s="26"/>
      <c r="L148" s="26"/>
      <c r="M148" s="26"/>
      <c r="N148" s="26" t="s">
        <v>1019</v>
      </c>
      <c r="O148" s="26">
        <v>2</v>
      </c>
      <c r="P148" s="26" t="s">
        <v>1030</v>
      </c>
      <c r="Q148" s="26">
        <v>2</v>
      </c>
      <c r="R148" s="26" t="s">
        <v>537</v>
      </c>
      <c r="S148" s="26">
        <v>1</v>
      </c>
      <c r="T148" s="26"/>
    </row>
    <row r="149" spans="1:20">
      <c r="A149" s="26" t="s">
        <v>540</v>
      </c>
      <c r="B149" s="26"/>
      <c r="C149" s="26"/>
      <c r="D149" s="26">
        <v>4</v>
      </c>
      <c r="E149" s="26"/>
      <c r="F149" s="26"/>
      <c r="G149" s="26"/>
      <c r="H149" s="26"/>
      <c r="I149" s="26"/>
      <c r="J149" s="26"/>
      <c r="K149" s="26"/>
      <c r="L149" s="26"/>
      <c r="M149" s="26"/>
      <c r="N149" s="26" t="s">
        <v>1019</v>
      </c>
      <c r="O149" s="26">
        <v>2</v>
      </c>
      <c r="P149" s="26" t="s">
        <v>1030</v>
      </c>
      <c r="Q149" s="26">
        <v>3</v>
      </c>
      <c r="R149" s="26" t="s">
        <v>538</v>
      </c>
      <c r="S149" s="26">
        <v>1</v>
      </c>
      <c r="T149" s="26"/>
    </row>
    <row r="150" spans="1:20">
      <c r="A150" s="26" t="s">
        <v>542</v>
      </c>
      <c r="B150" s="26"/>
      <c r="C150" s="26"/>
      <c r="D150" s="26">
        <v>4</v>
      </c>
      <c r="E150" s="26"/>
      <c r="F150" s="26"/>
      <c r="G150" s="26"/>
      <c r="H150" s="26"/>
      <c r="I150" s="26"/>
      <c r="J150" s="26"/>
      <c r="K150" s="26"/>
      <c r="L150" s="26"/>
      <c r="M150" s="26"/>
      <c r="N150" s="26" t="s">
        <v>1020</v>
      </c>
      <c r="O150" s="26">
        <v>2</v>
      </c>
      <c r="P150" s="27" t="s">
        <v>1031</v>
      </c>
      <c r="Q150" s="26">
        <v>2</v>
      </c>
      <c r="R150" s="26" t="s">
        <v>540</v>
      </c>
      <c r="S150" s="26">
        <v>1</v>
      </c>
      <c r="T150" s="26"/>
    </row>
    <row r="151" spans="1:20">
      <c r="A151" s="26" t="s">
        <v>539</v>
      </c>
      <c r="B151" s="26"/>
      <c r="C151" s="26"/>
      <c r="D151" s="26">
        <v>4</v>
      </c>
      <c r="E151" s="26"/>
      <c r="F151" s="26"/>
      <c r="G151" s="26"/>
      <c r="H151" s="26"/>
      <c r="I151" s="26"/>
      <c r="J151" s="26"/>
      <c r="K151" s="26"/>
      <c r="L151" s="26"/>
      <c r="M151" s="26"/>
      <c r="N151" s="26" t="s">
        <v>1020</v>
      </c>
      <c r="O151" s="26">
        <v>2</v>
      </c>
      <c r="P151" s="27" t="s">
        <v>1031</v>
      </c>
      <c r="Q151" s="26">
        <v>3</v>
      </c>
      <c r="R151" s="26" t="s">
        <v>542</v>
      </c>
      <c r="S151" s="26">
        <v>1</v>
      </c>
      <c r="T151" s="26"/>
    </row>
    <row r="152" spans="1:20">
      <c r="A152" s="26" t="s">
        <v>541</v>
      </c>
      <c r="B152" s="26"/>
      <c r="C152" s="26"/>
      <c r="D152" s="26">
        <v>4</v>
      </c>
      <c r="E152" s="26"/>
      <c r="F152" s="26"/>
      <c r="G152" s="26"/>
      <c r="H152" s="26"/>
      <c r="I152" s="26"/>
      <c r="J152" s="26"/>
      <c r="K152" s="26"/>
      <c r="L152" s="26"/>
      <c r="M152" s="26"/>
      <c r="N152" s="26" t="s">
        <v>1021</v>
      </c>
      <c r="O152" s="26">
        <v>2</v>
      </c>
      <c r="P152" s="26" t="s">
        <v>1032</v>
      </c>
      <c r="Q152" s="26">
        <v>2</v>
      </c>
      <c r="R152" s="26" t="s">
        <v>539</v>
      </c>
      <c r="S152" s="26">
        <v>1</v>
      </c>
      <c r="T152" s="26"/>
    </row>
    <row r="153" spans="1:20">
      <c r="A153" s="26" t="s">
        <v>543</v>
      </c>
      <c r="B153" s="26"/>
      <c r="C153" s="26"/>
      <c r="D153" s="26">
        <v>4</v>
      </c>
      <c r="E153" s="26"/>
      <c r="F153" s="26"/>
      <c r="G153" s="26"/>
      <c r="H153" s="26"/>
      <c r="I153" s="26"/>
      <c r="J153" s="26"/>
      <c r="K153" s="26"/>
      <c r="L153" s="26"/>
      <c r="M153" s="26"/>
      <c r="N153" s="26" t="s">
        <v>1022</v>
      </c>
      <c r="O153" s="26">
        <v>2</v>
      </c>
      <c r="P153" s="26" t="s">
        <v>1032</v>
      </c>
      <c r="Q153" s="26">
        <v>3</v>
      </c>
      <c r="R153" s="26" t="s">
        <v>541</v>
      </c>
      <c r="S153" s="26">
        <v>1</v>
      </c>
      <c r="T153" s="26"/>
    </row>
    <row r="154" spans="1:20">
      <c r="A154" s="26" t="s">
        <v>544</v>
      </c>
      <c r="B154" s="26"/>
      <c r="C154" s="26"/>
      <c r="D154" s="26">
        <v>4</v>
      </c>
      <c r="E154" s="26"/>
      <c r="F154" s="26"/>
      <c r="G154" s="26"/>
      <c r="H154" s="26"/>
      <c r="I154" s="26"/>
      <c r="J154" s="26"/>
      <c r="K154" s="26"/>
      <c r="L154" s="26"/>
      <c r="M154" s="26"/>
      <c r="N154" s="26" t="s">
        <v>1011</v>
      </c>
      <c r="O154" s="26">
        <v>2</v>
      </c>
      <c r="P154" s="26" t="s">
        <v>1033</v>
      </c>
      <c r="Q154" s="26">
        <v>2</v>
      </c>
      <c r="R154" s="26" t="s">
        <v>543</v>
      </c>
      <c r="S154" s="26">
        <v>1</v>
      </c>
      <c r="T154" s="26"/>
    </row>
    <row r="155" spans="1:20">
      <c r="A155" s="26" t="s">
        <v>545</v>
      </c>
      <c r="B155" s="26"/>
      <c r="C155" s="26"/>
      <c r="D155" s="26">
        <v>5</v>
      </c>
      <c r="E155" s="26"/>
      <c r="F155" s="26"/>
      <c r="G155" s="26"/>
      <c r="H155" s="26"/>
      <c r="I155" s="26"/>
      <c r="J155" s="26"/>
      <c r="K155" s="26"/>
      <c r="L155" s="26"/>
      <c r="M155" s="26"/>
      <c r="N155" s="26" t="s">
        <v>1013</v>
      </c>
      <c r="O155" s="26">
        <v>2</v>
      </c>
      <c r="P155" s="26" t="s">
        <v>1033</v>
      </c>
      <c r="Q155" s="26">
        <v>3</v>
      </c>
      <c r="R155" s="26" t="s">
        <v>544</v>
      </c>
      <c r="S155" s="26">
        <v>1</v>
      </c>
      <c r="T155" s="26"/>
    </row>
    <row r="156" spans="1:20">
      <c r="A156" s="26" t="s">
        <v>546</v>
      </c>
      <c r="B156" s="26"/>
      <c r="C156" s="26"/>
      <c r="D156" s="26">
        <v>5</v>
      </c>
      <c r="E156" s="26"/>
      <c r="F156" s="26"/>
      <c r="G156" s="26"/>
      <c r="H156" s="26"/>
      <c r="I156" s="26"/>
      <c r="J156" s="26"/>
      <c r="K156" s="26"/>
      <c r="L156" s="26"/>
      <c r="M156" s="26"/>
      <c r="N156" s="26" t="s">
        <v>1024</v>
      </c>
      <c r="O156" s="26">
        <v>2</v>
      </c>
      <c r="P156" s="26" t="s">
        <v>1034</v>
      </c>
      <c r="Q156" s="26">
        <v>2</v>
      </c>
      <c r="R156" s="26" t="s">
        <v>545</v>
      </c>
      <c r="S156" s="26">
        <v>1</v>
      </c>
      <c r="T156" s="26"/>
    </row>
    <row r="157" spans="1:20">
      <c r="A157" s="26" t="s">
        <v>547</v>
      </c>
      <c r="B157" s="26"/>
      <c r="C157" s="26"/>
      <c r="D157" s="26">
        <v>5</v>
      </c>
      <c r="E157" s="26"/>
      <c r="F157" s="26"/>
      <c r="G157" s="26"/>
      <c r="H157" s="26"/>
      <c r="I157" s="26"/>
      <c r="J157" s="26"/>
      <c r="K157" s="26"/>
      <c r="L157" s="26"/>
      <c r="M157" s="26"/>
      <c r="N157" s="26" t="s">
        <v>1026</v>
      </c>
      <c r="O157" s="26">
        <v>2</v>
      </c>
      <c r="P157" s="26" t="s">
        <v>1034</v>
      </c>
      <c r="Q157" s="26">
        <v>3</v>
      </c>
      <c r="R157" s="26" t="s">
        <v>546</v>
      </c>
      <c r="S157" s="26">
        <v>1</v>
      </c>
      <c r="T157" s="26"/>
    </row>
    <row r="158" spans="1:20">
      <c r="A158" s="26" t="s">
        <v>549</v>
      </c>
      <c r="B158" s="26"/>
      <c r="C158" s="26"/>
      <c r="D158" s="26">
        <v>5</v>
      </c>
      <c r="E158" s="26"/>
      <c r="F158" s="26"/>
      <c r="G158" s="26"/>
      <c r="H158" s="26"/>
      <c r="I158" s="26"/>
      <c r="J158" s="26"/>
      <c r="K158" s="26"/>
      <c r="L158" s="26"/>
      <c r="M158" s="26"/>
      <c r="N158" s="26" t="s">
        <v>1027</v>
      </c>
      <c r="O158" s="26">
        <v>2</v>
      </c>
      <c r="P158" s="26" t="s">
        <v>1035</v>
      </c>
      <c r="Q158" s="26">
        <v>2</v>
      </c>
      <c r="R158" s="26" t="s">
        <v>547</v>
      </c>
      <c r="S158" s="26">
        <v>1</v>
      </c>
      <c r="T158" s="26"/>
    </row>
    <row r="159" spans="1:20">
      <c r="A159" s="26" t="s">
        <v>550</v>
      </c>
      <c r="B159" s="26"/>
      <c r="C159" s="26"/>
      <c r="D159" s="26" t="s">
        <v>1206</v>
      </c>
      <c r="E159" s="26"/>
      <c r="F159" s="26"/>
      <c r="G159" s="26"/>
      <c r="H159" s="26"/>
      <c r="I159" s="26"/>
      <c r="J159" s="26"/>
      <c r="K159" s="26"/>
      <c r="L159" s="26"/>
      <c r="M159" s="26"/>
      <c r="N159" s="26" t="s">
        <v>1016</v>
      </c>
      <c r="O159" s="26">
        <v>3</v>
      </c>
      <c r="P159" s="26" t="s">
        <v>1035</v>
      </c>
      <c r="Q159" s="26">
        <v>3</v>
      </c>
      <c r="R159" s="26" t="s">
        <v>549</v>
      </c>
      <c r="S159" s="26">
        <v>1</v>
      </c>
      <c r="T159" s="26" t="s">
        <v>1268</v>
      </c>
    </row>
    <row r="160" spans="1:20">
      <c r="A160" s="26" t="s">
        <v>551</v>
      </c>
      <c r="B160" s="26"/>
      <c r="C160" s="26"/>
      <c r="D160" s="26" t="s">
        <v>1206</v>
      </c>
      <c r="E160" s="26"/>
      <c r="F160" s="26"/>
      <c r="G160" s="26"/>
      <c r="H160" s="26"/>
      <c r="I160" s="26"/>
      <c r="J160" s="26"/>
      <c r="K160" s="26"/>
      <c r="L160" s="26"/>
      <c r="M160" s="26"/>
      <c r="N160" s="26" t="s">
        <v>1016</v>
      </c>
      <c r="O160" s="26">
        <v>2</v>
      </c>
      <c r="P160" s="26" t="s">
        <v>1036</v>
      </c>
      <c r="Q160" s="26">
        <v>2</v>
      </c>
      <c r="R160" s="26" t="s">
        <v>550</v>
      </c>
      <c r="S160" s="26">
        <v>1</v>
      </c>
      <c r="T160" s="26" t="s">
        <v>1268</v>
      </c>
    </row>
    <row r="161" spans="1:20">
      <c r="A161" s="26" t="s">
        <v>552</v>
      </c>
      <c r="B161" s="26"/>
      <c r="C161" s="26"/>
      <c r="D161" s="26" t="s">
        <v>1205</v>
      </c>
      <c r="E161" s="26"/>
      <c r="F161" s="26"/>
      <c r="G161" s="26"/>
      <c r="H161" s="26"/>
      <c r="I161" s="26"/>
      <c r="J161" s="26"/>
      <c r="K161" s="26"/>
      <c r="L161" s="26"/>
      <c r="M161" s="26"/>
      <c r="N161" s="26" t="s">
        <v>1028</v>
      </c>
      <c r="O161" s="26">
        <v>2</v>
      </c>
      <c r="P161" s="26" t="s">
        <v>1036</v>
      </c>
      <c r="Q161" s="26">
        <v>3</v>
      </c>
      <c r="R161" s="26" t="s">
        <v>551</v>
      </c>
      <c r="S161" s="26">
        <v>1</v>
      </c>
      <c r="T161" s="26"/>
    </row>
    <row r="162" spans="1:20">
      <c r="A162" s="26" t="s">
        <v>553</v>
      </c>
      <c r="B162" s="26"/>
      <c r="C162" s="26"/>
      <c r="D162" s="26" t="s">
        <v>1205</v>
      </c>
      <c r="E162" s="26"/>
      <c r="F162" s="26"/>
      <c r="G162" s="26"/>
      <c r="H162" s="26"/>
      <c r="I162" s="26"/>
      <c r="J162" s="26"/>
      <c r="K162" s="26"/>
      <c r="L162" s="26"/>
      <c r="M162" s="26"/>
      <c r="N162" s="26" t="s">
        <v>1028</v>
      </c>
      <c r="O162" s="26">
        <v>2</v>
      </c>
      <c r="P162" s="26" t="s">
        <v>1037</v>
      </c>
      <c r="Q162" s="26">
        <v>2</v>
      </c>
      <c r="R162" s="26" t="s">
        <v>552</v>
      </c>
      <c r="S162" s="26">
        <v>1</v>
      </c>
      <c r="T162" s="26"/>
    </row>
    <row r="163" spans="1:20">
      <c r="A163" s="26" t="s">
        <v>555</v>
      </c>
      <c r="B163" s="26"/>
      <c r="C163" s="26"/>
      <c r="D163" s="26" t="s">
        <v>1205</v>
      </c>
      <c r="E163" s="26"/>
      <c r="F163" s="26"/>
      <c r="G163" s="26"/>
      <c r="H163" s="26"/>
      <c r="I163" s="26"/>
      <c r="J163" s="26"/>
      <c r="K163" s="26"/>
      <c r="L163" s="26"/>
      <c r="M163" s="26"/>
      <c r="N163" s="26" t="s">
        <v>1028</v>
      </c>
      <c r="O163" s="26">
        <v>2</v>
      </c>
      <c r="P163" s="26" t="s">
        <v>1037</v>
      </c>
      <c r="Q163" s="26">
        <v>2</v>
      </c>
      <c r="R163" s="26" t="s">
        <v>553</v>
      </c>
      <c r="S163" s="26">
        <v>1</v>
      </c>
      <c r="T163" s="26"/>
    </row>
    <row r="164" spans="1:20">
      <c r="A164" s="26" t="s">
        <v>559</v>
      </c>
      <c r="B164" s="26" t="s">
        <v>1205</v>
      </c>
      <c r="C164" s="26"/>
      <c r="D164" s="26">
        <v>4</v>
      </c>
      <c r="E164" s="26"/>
      <c r="F164" s="26"/>
      <c r="G164" s="26"/>
      <c r="H164" s="26"/>
      <c r="I164" s="26"/>
      <c r="J164" s="26"/>
      <c r="K164" s="26"/>
      <c r="L164" s="26"/>
      <c r="M164" s="26"/>
      <c r="N164" s="26" t="s">
        <v>1017</v>
      </c>
      <c r="O164" s="26">
        <v>2</v>
      </c>
      <c r="P164" s="26"/>
      <c r="Q164" s="26"/>
      <c r="R164" s="26"/>
      <c r="S164" s="26"/>
      <c r="T164" s="26"/>
    </row>
    <row r="165" spans="1:20">
      <c r="A165" s="26" t="s">
        <v>1225</v>
      </c>
      <c r="B165" s="26" t="s">
        <v>1205</v>
      </c>
      <c r="C165" s="26"/>
      <c r="D165" s="26">
        <v>4</v>
      </c>
      <c r="E165" s="26"/>
      <c r="F165" s="26"/>
      <c r="G165" s="26"/>
      <c r="H165" s="26"/>
      <c r="I165" s="26"/>
      <c r="J165" s="26"/>
      <c r="K165" s="26"/>
      <c r="L165" s="26"/>
      <c r="M165" s="26"/>
      <c r="N165" s="26" t="s">
        <v>1018</v>
      </c>
      <c r="O165" s="26">
        <v>2</v>
      </c>
      <c r="P165" s="26" t="s">
        <v>559</v>
      </c>
      <c r="Q165" s="26">
        <v>1</v>
      </c>
      <c r="R165" s="26"/>
      <c r="S165" s="26"/>
      <c r="T165" s="26"/>
    </row>
    <row r="166" spans="1:20">
      <c r="A166" s="26" t="s">
        <v>561</v>
      </c>
      <c r="B166" s="26" t="s">
        <v>1205</v>
      </c>
      <c r="C166" s="26"/>
      <c r="D166" s="26">
        <v>4</v>
      </c>
      <c r="E166" s="26"/>
      <c r="F166" s="26"/>
      <c r="G166" s="26"/>
      <c r="H166" s="26"/>
      <c r="I166" s="26"/>
      <c r="J166" s="26"/>
      <c r="K166" s="26"/>
      <c r="L166" s="26"/>
      <c r="M166" s="26"/>
      <c r="N166" s="26" t="s">
        <v>1019</v>
      </c>
      <c r="O166" s="26">
        <v>2</v>
      </c>
      <c r="P166" s="26" t="s">
        <v>1225</v>
      </c>
      <c r="Q166" s="26">
        <v>1</v>
      </c>
      <c r="R166" s="26"/>
      <c r="S166" s="26"/>
      <c r="T166" s="26"/>
    </row>
    <row r="167" spans="1:20">
      <c r="A167" s="26" t="s">
        <v>562</v>
      </c>
      <c r="B167" s="26" t="s">
        <v>1205</v>
      </c>
      <c r="C167" s="26"/>
      <c r="D167" s="26">
        <v>4</v>
      </c>
      <c r="E167" s="26"/>
      <c r="F167" s="26"/>
      <c r="G167" s="26"/>
      <c r="H167" s="26"/>
      <c r="I167" s="26"/>
      <c r="J167" s="26"/>
      <c r="K167" s="26"/>
      <c r="L167" s="26"/>
      <c r="M167" s="26"/>
      <c r="N167" s="26" t="s">
        <v>1019</v>
      </c>
      <c r="O167" s="26">
        <v>2</v>
      </c>
      <c r="P167" s="26" t="s">
        <v>561</v>
      </c>
      <c r="Q167" s="26">
        <v>1</v>
      </c>
      <c r="R167" s="26"/>
      <c r="S167" s="26"/>
      <c r="T167" s="26"/>
    </row>
    <row r="168" spans="1:20">
      <c r="A168" s="26" t="s">
        <v>1226</v>
      </c>
      <c r="B168" s="26" t="s">
        <v>1205</v>
      </c>
      <c r="C168" s="26"/>
      <c r="D168" s="26">
        <v>4</v>
      </c>
      <c r="E168" s="26"/>
      <c r="F168" s="26"/>
      <c r="G168" s="26"/>
      <c r="H168" s="26"/>
      <c r="I168" s="26"/>
      <c r="J168" s="26"/>
      <c r="K168" s="26"/>
      <c r="L168" s="26"/>
      <c r="M168" s="26"/>
      <c r="N168" s="26" t="s">
        <v>1020</v>
      </c>
      <c r="O168" s="26">
        <v>2</v>
      </c>
      <c r="P168" s="26" t="s">
        <v>562</v>
      </c>
      <c r="Q168" s="26">
        <v>1</v>
      </c>
      <c r="R168" s="26"/>
      <c r="S168" s="26"/>
      <c r="T168" s="26"/>
    </row>
    <row r="169" spans="1:20">
      <c r="A169" s="26" t="s">
        <v>566</v>
      </c>
      <c r="B169" s="26"/>
      <c r="C169" s="26"/>
      <c r="D169" s="26">
        <v>4</v>
      </c>
      <c r="E169" s="26"/>
      <c r="F169" s="26"/>
      <c r="G169" s="26"/>
      <c r="H169" s="26"/>
      <c r="I169" s="26"/>
      <c r="J169" s="26"/>
      <c r="K169" s="26"/>
      <c r="L169" s="26"/>
      <c r="M169" s="26"/>
      <c r="N169" s="26" t="s">
        <v>1020</v>
      </c>
      <c r="O169" s="26">
        <v>2</v>
      </c>
      <c r="P169" s="26" t="s">
        <v>1226</v>
      </c>
      <c r="Q169" s="26">
        <v>1</v>
      </c>
      <c r="R169" s="26"/>
      <c r="S169" s="26"/>
      <c r="T169" s="26"/>
    </row>
    <row r="170" spans="1:20">
      <c r="A170" s="26" t="s">
        <v>567</v>
      </c>
      <c r="B170" s="26"/>
      <c r="C170" s="26"/>
      <c r="D170" s="26">
        <v>4</v>
      </c>
      <c r="E170" s="26"/>
      <c r="F170" s="26"/>
      <c r="G170" s="26"/>
      <c r="H170" s="26"/>
      <c r="I170" s="26"/>
      <c r="J170" s="26"/>
      <c r="K170" s="26"/>
      <c r="L170" s="26"/>
      <c r="M170" s="26"/>
      <c r="N170" s="26" t="s">
        <v>1021</v>
      </c>
      <c r="O170" s="26">
        <v>2</v>
      </c>
      <c r="P170" s="26" t="s">
        <v>1226</v>
      </c>
      <c r="Q170" s="26">
        <v>1</v>
      </c>
      <c r="R170" s="26"/>
      <c r="S170" s="26"/>
      <c r="T170" s="26"/>
    </row>
    <row r="171" spans="1:20">
      <c r="A171" s="26" t="s">
        <v>570</v>
      </c>
      <c r="B171" s="26"/>
      <c r="C171" s="26"/>
      <c r="D171" s="26">
        <v>4</v>
      </c>
      <c r="E171" s="26"/>
      <c r="F171" s="26"/>
      <c r="G171" s="26"/>
      <c r="H171" s="26"/>
      <c r="I171" s="26"/>
      <c r="J171" s="26"/>
      <c r="K171" s="26"/>
      <c r="L171" s="26"/>
      <c r="M171" s="26"/>
      <c r="N171" s="26" t="s">
        <v>1022</v>
      </c>
      <c r="O171" s="26">
        <v>2</v>
      </c>
      <c r="P171" s="26" t="s">
        <v>567</v>
      </c>
      <c r="Q171" s="26">
        <v>1</v>
      </c>
      <c r="R171" s="26"/>
      <c r="S171" s="26"/>
      <c r="T171" s="26"/>
    </row>
    <row r="172" spans="1:20">
      <c r="A172" s="26" t="s">
        <v>571</v>
      </c>
      <c r="B172" s="26"/>
      <c r="C172" s="26"/>
      <c r="D172" s="26">
        <v>4</v>
      </c>
      <c r="E172" s="26"/>
      <c r="F172" s="26"/>
      <c r="G172" s="26"/>
      <c r="H172" s="26"/>
      <c r="I172" s="26"/>
      <c r="J172" s="26"/>
      <c r="K172" s="26"/>
      <c r="L172" s="26"/>
      <c r="M172" s="26"/>
      <c r="N172" s="26" t="s">
        <v>1011</v>
      </c>
      <c r="O172" s="26">
        <v>2</v>
      </c>
      <c r="P172" s="26" t="s">
        <v>570</v>
      </c>
      <c r="Q172" s="26">
        <v>1</v>
      </c>
      <c r="R172" s="26"/>
      <c r="S172" s="26"/>
      <c r="T172" s="26"/>
    </row>
    <row r="173" spans="1:20">
      <c r="A173" s="26" t="s">
        <v>574</v>
      </c>
      <c r="B173" s="26"/>
      <c r="C173" s="26"/>
      <c r="D173" s="26">
        <v>4</v>
      </c>
      <c r="E173" s="26"/>
      <c r="F173" s="26"/>
      <c r="G173" s="26"/>
      <c r="H173" s="26"/>
      <c r="I173" s="26"/>
      <c r="J173" s="26"/>
      <c r="K173" s="26"/>
      <c r="L173" s="26"/>
      <c r="M173" s="26"/>
      <c r="N173" s="26" t="s">
        <v>1024</v>
      </c>
      <c r="O173" s="26">
        <v>2</v>
      </c>
      <c r="P173" s="26" t="s">
        <v>571</v>
      </c>
      <c r="Q173" s="26">
        <v>1</v>
      </c>
      <c r="R173" s="26"/>
      <c r="S173" s="26"/>
      <c r="T173" s="26"/>
    </row>
    <row r="174" spans="1:20">
      <c r="A174" s="26" t="s">
        <v>572</v>
      </c>
      <c r="B174" s="26"/>
      <c r="C174" s="26"/>
      <c r="D174" s="26">
        <v>4</v>
      </c>
      <c r="E174" s="26"/>
      <c r="F174" s="26"/>
      <c r="G174" s="26"/>
      <c r="H174" s="26"/>
      <c r="I174" s="26"/>
      <c r="J174" s="26"/>
      <c r="K174" s="26"/>
      <c r="L174" s="26"/>
      <c r="M174" s="26"/>
      <c r="N174" s="26" t="s">
        <v>1025</v>
      </c>
      <c r="O174" s="26">
        <v>2</v>
      </c>
      <c r="P174" s="26" t="s">
        <v>571</v>
      </c>
      <c r="Q174" s="26">
        <v>1</v>
      </c>
      <c r="R174" s="26"/>
      <c r="S174" s="26"/>
      <c r="T174" s="26"/>
    </row>
    <row r="175" spans="1:20">
      <c r="A175" s="26" t="s">
        <v>568</v>
      </c>
      <c r="B175" s="26"/>
      <c r="C175" s="26"/>
      <c r="D175" s="26">
        <v>5</v>
      </c>
      <c r="E175" s="26"/>
      <c r="F175" s="26"/>
      <c r="G175" s="26"/>
      <c r="H175" s="26"/>
      <c r="I175" s="26"/>
      <c r="J175" s="26"/>
      <c r="K175" s="26"/>
      <c r="L175" s="26"/>
      <c r="M175" s="26"/>
      <c r="N175" s="26" t="s">
        <v>1026</v>
      </c>
      <c r="O175" s="26">
        <v>2</v>
      </c>
      <c r="P175" s="26" t="s">
        <v>1600</v>
      </c>
      <c r="Q175" s="26">
        <v>10</v>
      </c>
      <c r="R175" s="26" t="s">
        <v>564</v>
      </c>
      <c r="S175" s="26">
        <v>1</v>
      </c>
      <c r="T175" s="26"/>
    </row>
    <row r="176" spans="1:20">
      <c r="A176" s="26" t="s">
        <v>575</v>
      </c>
      <c r="B176" s="26"/>
      <c r="C176" s="26"/>
      <c r="D176" s="26">
        <v>5</v>
      </c>
      <c r="E176" s="26"/>
      <c r="F176" s="26"/>
      <c r="G176" s="26"/>
      <c r="H176" s="26"/>
      <c r="I176" s="26"/>
      <c r="J176" s="26"/>
      <c r="K176" s="26"/>
      <c r="L176" s="26"/>
      <c r="M176" s="26"/>
      <c r="N176" s="26" t="s">
        <v>1015</v>
      </c>
      <c r="O176" s="26">
        <v>2</v>
      </c>
      <c r="P176" s="26" t="s">
        <v>572</v>
      </c>
      <c r="Q176" s="26">
        <v>1</v>
      </c>
      <c r="R176" s="26"/>
      <c r="S176" s="26"/>
      <c r="T176" s="26"/>
    </row>
    <row r="177" spans="1:20">
      <c r="A177" s="26" t="s">
        <v>576</v>
      </c>
      <c r="B177" s="26"/>
      <c r="C177" s="26"/>
      <c r="D177" s="26">
        <v>5</v>
      </c>
      <c r="E177" s="26"/>
      <c r="F177" s="26"/>
      <c r="G177" s="26"/>
      <c r="H177" s="26"/>
      <c r="I177" s="26"/>
      <c r="J177" s="26"/>
      <c r="K177" s="26"/>
      <c r="L177" s="26"/>
      <c r="M177" s="26"/>
      <c r="N177" s="26" t="s">
        <v>1027</v>
      </c>
      <c r="O177" s="26">
        <v>2</v>
      </c>
      <c r="P177" s="26" t="s">
        <v>575</v>
      </c>
      <c r="Q177" s="26">
        <v>1</v>
      </c>
      <c r="R177" s="26"/>
      <c r="S177" s="26"/>
      <c r="T177" s="26"/>
    </row>
    <row r="178" spans="1:20">
      <c r="A178" s="26" t="s">
        <v>577</v>
      </c>
      <c r="B178" s="26"/>
      <c r="C178" s="26"/>
      <c r="D178" s="26">
        <v>6</v>
      </c>
      <c r="E178" s="26"/>
      <c r="F178" s="26"/>
      <c r="G178" s="26"/>
      <c r="H178" s="26"/>
      <c r="I178" s="26"/>
      <c r="J178" s="26"/>
      <c r="K178" s="26"/>
      <c r="L178" s="26"/>
      <c r="M178" s="26"/>
      <c r="N178" s="26" t="s">
        <v>1027</v>
      </c>
      <c r="O178" s="26">
        <v>2</v>
      </c>
      <c r="P178" s="26" t="s">
        <v>1600</v>
      </c>
      <c r="Q178" s="26">
        <v>10</v>
      </c>
      <c r="R178" s="26" t="s">
        <v>568</v>
      </c>
      <c r="S178" s="26">
        <v>1</v>
      </c>
      <c r="T178" s="26"/>
    </row>
    <row r="179" spans="1:20">
      <c r="A179" s="26" t="s">
        <v>578</v>
      </c>
      <c r="B179" s="26"/>
      <c r="C179" s="26"/>
      <c r="D179" s="26" t="s">
        <v>1206</v>
      </c>
      <c r="E179" s="26"/>
      <c r="F179" s="26"/>
      <c r="G179" s="26"/>
      <c r="H179" s="26"/>
      <c r="I179" s="26"/>
      <c r="J179" s="26"/>
      <c r="K179" s="26"/>
      <c r="L179" s="26"/>
      <c r="M179" s="26"/>
      <c r="N179" s="26" t="s">
        <v>1016</v>
      </c>
      <c r="O179" s="26">
        <v>2</v>
      </c>
      <c r="P179" s="26" t="s">
        <v>577</v>
      </c>
      <c r="Q179" s="26">
        <v>1</v>
      </c>
      <c r="R179" s="26"/>
      <c r="S179" s="26"/>
      <c r="T179" s="26" t="s">
        <v>1268</v>
      </c>
    </row>
    <row r="180" spans="1:20">
      <c r="A180" s="26" t="s">
        <v>579</v>
      </c>
      <c r="B180" s="26"/>
      <c r="C180" s="26"/>
      <c r="D180" s="26" t="s">
        <v>1205</v>
      </c>
      <c r="E180" s="26"/>
      <c r="F180" s="26"/>
      <c r="G180" s="26"/>
      <c r="H180" s="26"/>
      <c r="I180" s="26"/>
      <c r="J180" s="26"/>
      <c r="K180" s="26"/>
      <c r="L180" s="26"/>
      <c r="M180" s="26"/>
      <c r="N180" s="26" t="s">
        <v>1028</v>
      </c>
      <c r="O180" s="26">
        <v>2</v>
      </c>
      <c r="P180" s="26" t="s">
        <v>578</v>
      </c>
      <c r="Q180" s="26">
        <v>1</v>
      </c>
      <c r="R180" s="26"/>
      <c r="S180" s="26"/>
      <c r="T180" s="26"/>
    </row>
    <row r="181" spans="1:20">
      <c r="A181" s="26" t="s">
        <v>583</v>
      </c>
      <c r="B181" s="26"/>
      <c r="C181" s="26" t="s">
        <v>1205</v>
      </c>
      <c r="D181" s="26">
        <v>4</v>
      </c>
      <c r="E181" s="26"/>
      <c r="F181" s="26"/>
      <c r="G181" s="26"/>
      <c r="H181" s="26"/>
      <c r="I181" s="26"/>
      <c r="J181" s="26"/>
      <c r="K181" s="26"/>
      <c r="L181" s="26"/>
      <c r="M181" s="26" t="s">
        <v>1205</v>
      </c>
      <c r="N181" s="26" t="s">
        <v>1017</v>
      </c>
      <c r="O181" s="26">
        <v>3</v>
      </c>
      <c r="P181" s="26"/>
      <c r="Q181" s="26"/>
      <c r="R181" s="26"/>
      <c r="S181" s="26"/>
      <c r="T181" s="26"/>
    </row>
    <row r="182" spans="1:20">
      <c r="A182" s="26" t="s">
        <v>584</v>
      </c>
      <c r="B182" s="26"/>
      <c r="C182" s="26" t="s">
        <v>1205</v>
      </c>
      <c r="D182" s="26">
        <v>4</v>
      </c>
      <c r="E182" s="26"/>
      <c r="F182" s="26"/>
      <c r="G182" s="26"/>
      <c r="H182" s="26"/>
      <c r="I182" s="26"/>
      <c r="J182" s="26"/>
      <c r="K182" s="26"/>
      <c r="L182" s="26"/>
      <c r="M182" s="26" t="s">
        <v>1205</v>
      </c>
      <c r="N182" s="26" t="s">
        <v>1008</v>
      </c>
      <c r="O182" s="26">
        <v>3</v>
      </c>
      <c r="P182" s="26" t="s">
        <v>996</v>
      </c>
      <c r="Q182" s="26">
        <v>2</v>
      </c>
      <c r="R182" s="26" t="s">
        <v>583</v>
      </c>
      <c r="S182" s="26">
        <v>1</v>
      </c>
      <c r="T182" s="26"/>
    </row>
    <row r="183" spans="1:20">
      <c r="A183" s="26" t="s">
        <v>585</v>
      </c>
      <c r="B183" s="26"/>
      <c r="C183" s="26" t="s">
        <v>1205</v>
      </c>
      <c r="D183" s="26">
        <v>4</v>
      </c>
      <c r="E183" s="26"/>
      <c r="F183" s="26"/>
      <c r="G183" s="26"/>
      <c r="H183" s="26"/>
      <c r="I183" s="26"/>
      <c r="J183" s="26"/>
      <c r="K183" s="26"/>
      <c r="L183" s="26"/>
      <c r="M183" s="26" t="s">
        <v>1205</v>
      </c>
      <c r="N183" s="26" t="s">
        <v>1017</v>
      </c>
      <c r="O183" s="26">
        <v>3</v>
      </c>
      <c r="P183" s="26" t="s">
        <v>583</v>
      </c>
      <c r="Q183" s="26">
        <v>1</v>
      </c>
      <c r="R183" s="26"/>
      <c r="S183" s="26"/>
      <c r="T183" s="26"/>
    </row>
    <row r="184" spans="1:20">
      <c r="A184" s="26" t="s">
        <v>586</v>
      </c>
      <c r="B184" s="26"/>
      <c r="C184" s="26" t="s">
        <v>1205</v>
      </c>
      <c r="D184" s="26">
        <v>4</v>
      </c>
      <c r="E184" s="26"/>
      <c r="F184" s="26"/>
      <c r="G184" s="26"/>
      <c r="H184" s="26"/>
      <c r="I184" s="26"/>
      <c r="J184" s="26"/>
      <c r="K184" s="26"/>
      <c r="L184" s="26"/>
      <c r="M184" s="26" t="s">
        <v>1205</v>
      </c>
      <c r="N184" s="26" t="s">
        <v>1018</v>
      </c>
      <c r="O184" s="26">
        <v>3</v>
      </c>
      <c r="P184" s="26" t="s">
        <v>583</v>
      </c>
      <c r="Q184" s="26">
        <v>1</v>
      </c>
      <c r="R184" s="26"/>
      <c r="S184" s="26"/>
      <c r="T184" s="26"/>
    </row>
    <row r="185" spans="1:20">
      <c r="A185" s="26" t="s">
        <v>587</v>
      </c>
      <c r="B185" s="26"/>
      <c r="C185" s="26" t="s">
        <v>1205</v>
      </c>
      <c r="D185" s="26">
        <v>4</v>
      </c>
      <c r="E185" s="26"/>
      <c r="F185" s="26"/>
      <c r="G185" s="26"/>
      <c r="H185" s="26"/>
      <c r="I185" s="26"/>
      <c r="J185" s="26"/>
      <c r="K185" s="26"/>
      <c r="L185" s="26"/>
      <c r="M185" s="26"/>
      <c r="N185" s="26" t="s">
        <v>1019</v>
      </c>
      <c r="O185" s="26">
        <v>3</v>
      </c>
      <c r="P185" s="26" t="s">
        <v>585</v>
      </c>
      <c r="Q185" s="26">
        <v>1</v>
      </c>
      <c r="R185" s="26"/>
      <c r="S185" s="26"/>
      <c r="T185" s="26"/>
    </row>
    <row r="186" spans="1:20">
      <c r="A186" s="26" t="s">
        <v>588</v>
      </c>
      <c r="B186" s="26"/>
      <c r="C186" s="26" t="s">
        <v>1205</v>
      </c>
      <c r="D186" s="26">
        <v>4</v>
      </c>
      <c r="E186" s="26"/>
      <c r="F186" s="26"/>
      <c r="G186" s="26"/>
      <c r="H186" s="26"/>
      <c r="I186" s="26"/>
      <c r="J186" s="26"/>
      <c r="K186" s="26"/>
      <c r="L186" s="26"/>
      <c r="M186" s="26"/>
      <c r="N186" s="26" t="s">
        <v>1020</v>
      </c>
      <c r="O186" s="26">
        <v>3</v>
      </c>
      <c r="P186" s="26" t="s">
        <v>587</v>
      </c>
      <c r="Q186" s="26">
        <v>1</v>
      </c>
      <c r="R186" s="26"/>
      <c r="S186" s="26"/>
      <c r="T186" s="26"/>
    </row>
    <row r="187" spans="1:20">
      <c r="A187" s="26" t="s">
        <v>589</v>
      </c>
      <c r="B187" s="26"/>
      <c r="C187" s="26"/>
      <c r="D187" s="26">
        <v>4</v>
      </c>
      <c r="E187" s="26"/>
      <c r="F187" s="26"/>
      <c r="G187" s="26"/>
      <c r="H187" s="26"/>
      <c r="I187" s="26"/>
      <c r="J187" s="26"/>
      <c r="K187" s="26"/>
      <c r="L187" s="26"/>
      <c r="M187" s="26"/>
      <c r="N187" s="26" t="s">
        <v>1020</v>
      </c>
      <c r="O187" s="26">
        <v>3</v>
      </c>
      <c r="P187" s="26" t="s">
        <v>588</v>
      </c>
      <c r="Q187" s="26">
        <v>1</v>
      </c>
      <c r="R187" s="26"/>
      <c r="S187" s="26"/>
      <c r="T187" s="26"/>
    </row>
    <row r="188" spans="1:20">
      <c r="A188" s="26" t="s">
        <v>590</v>
      </c>
      <c r="B188" s="26"/>
      <c r="C188" s="26"/>
      <c r="D188" s="26">
        <v>4</v>
      </c>
      <c r="E188" s="26"/>
      <c r="F188" s="26"/>
      <c r="G188" s="26"/>
      <c r="H188" s="26"/>
      <c r="I188" s="26"/>
      <c r="J188" s="26"/>
      <c r="K188" s="26"/>
      <c r="L188" s="26"/>
      <c r="M188" s="26"/>
      <c r="N188" s="26" t="s">
        <v>1021</v>
      </c>
      <c r="O188" s="26">
        <v>3</v>
      </c>
      <c r="P188" s="26" t="s">
        <v>589</v>
      </c>
      <c r="Q188" s="26">
        <v>1</v>
      </c>
      <c r="R188" s="26"/>
      <c r="S188" s="26"/>
      <c r="T188" s="26"/>
    </row>
    <row r="189" spans="1:20">
      <c r="A189" s="26" t="s">
        <v>591</v>
      </c>
      <c r="B189" s="26"/>
      <c r="C189" s="26"/>
      <c r="D189" s="26">
        <v>4</v>
      </c>
      <c r="E189" s="26"/>
      <c r="F189" s="26"/>
      <c r="G189" s="26"/>
      <c r="H189" s="26"/>
      <c r="I189" s="26"/>
      <c r="J189" s="26"/>
      <c r="K189" s="26"/>
      <c r="L189" s="26"/>
      <c r="M189" s="26"/>
      <c r="N189" s="26" t="s">
        <v>1022</v>
      </c>
      <c r="O189" s="26">
        <v>3</v>
      </c>
      <c r="P189" s="26" t="s">
        <v>1093</v>
      </c>
      <c r="Q189" s="26">
        <v>2</v>
      </c>
      <c r="R189" s="26" t="s">
        <v>589</v>
      </c>
      <c r="S189" s="26">
        <v>1</v>
      </c>
      <c r="T189" s="26"/>
    </row>
    <row r="190" spans="1:20">
      <c r="A190" s="26" t="s">
        <v>592</v>
      </c>
      <c r="B190" s="26"/>
      <c r="C190" s="26"/>
      <c r="D190" s="26">
        <v>4</v>
      </c>
      <c r="E190" s="26"/>
      <c r="F190" s="26"/>
      <c r="G190" s="26"/>
      <c r="H190" s="26"/>
      <c r="I190" s="26"/>
      <c r="J190" s="26"/>
      <c r="K190" s="26"/>
      <c r="L190" s="26"/>
      <c r="M190" s="26"/>
      <c r="N190" s="26" t="s">
        <v>1012</v>
      </c>
      <c r="O190" s="26">
        <v>3</v>
      </c>
      <c r="P190" s="26" t="s">
        <v>586</v>
      </c>
      <c r="Q190" s="26">
        <v>1</v>
      </c>
      <c r="R190" s="26"/>
      <c r="S190" s="26"/>
      <c r="T190" s="26"/>
    </row>
    <row r="191" spans="1:20">
      <c r="A191" s="26" t="s">
        <v>593</v>
      </c>
      <c r="B191" s="26"/>
      <c r="C191" s="26"/>
      <c r="D191" s="26">
        <v>4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 t="s">
        <v>1024</v>
      </c>
      <c r="O191" s="26">
        <v>3</v>
      </c>
      <c r="P191" s="26" t="s">
        <v>592</v>
      </c>
      <c r="Q191" s="26">
        <v>1</v>
      </c>
      <c r="R191" s="26"/>
      <c r="S191" s="26"/>
      <c r="T191" s="26"/>
    </row>
    <row r="192" spans="1:20">
      <c r="A192" s="26" t="s">
        <v>594</v>
      </c>
      <c r="B192" s="26"/>
      <c r="C192" s="26"/>
      <c r="D192" s="26">
        <v>5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 t="s">
        <v>1025</v>
      </c>
      <c r="O192" s="26">
        <v>3</v>
      </c>
      <c r="P192" s="26" t="s">
        <v>593</v>
      </c>
      <c r="Q192" s="26">
        <v>1</v>
      </c>
      <c r="R192" s="26"/>
      <c r="S192" s="26"/>
      <c r="T192" s="26"/>
    </row>
    <row r="193" spans="1:20">
      <c r="A193" s="26" t="s">
        <v>595</v>
      </c>
      <c r="B193" s="26"/>
      <c r="C193" s="26"/>
      <c r="D193" s="26">
        <v>5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 t="s">
        <v>1014</v>
      </c>
      <c r="O193" s="26">
        <v>3</v>
      </c>
      <c r="P193" s="26" t="s">
        <v>594</v>
      </c>
      <c r="Q193" s="26">
        <v>1</v>
      </c>
      <c r="R193" s="26"/>
      <c r="S193" s="26"/>
      <c r="T193" s="26"/>
    </row>
    <row r="194" spans="1:20">
      <c r="A194" s="26" t="s">
        <v>596</v>
      </c>
      <c r="B194" s="26"/>
      <c r="C194" s="26"/>
      <c r="D194" s="26">
        <v>5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 t="s">
        <v>1026</v>
      </c>
      <c r="O194" s="26">
        <v>3</v>
      </c>
      <c r="P194" s="26" t="s">
        <v>591</v>
      </c>
      <c r="Q194" s="26">
        <v>1</v>
      </c>
      <c r="R194" s="26"/>
      <c r="S194" s="26"/>
      <c r="T194" s="26"/>
    </row>
    <row r="195" spans="1:20">
      <c r="A195" s="26" t="s">
        <v>597</v>
      </c>
      <c r="B195" s="26"/>
      <c r="C195" s="26"/>
      <c r="D195" s="26">
        <v>6</v>
      </c>
      <c r="E195" s="26"/>
      <c r="F195" s="26"/>
      <c r="G195" s="26"/>
      <c r="H195" s="26"/>
      <c r="I195" s="26"/>
      <c r="J195" s="26"/>
      <c r="K195" s="26"/>
      <c r="L195" s="26"/>
      <c r="M195" s="26"/>
      <c r="N195" s="26" t="s">
        <v>1015</v>
      </c>
      <c r="O195" s="26">
        <v>3</v>
      </c>
      <c r="P195" s="26" t="s">
        <v>1092</v>
      </c>
      <c r="Q195" s="26">
        <v>1</v>
      </c>
      <c r="R195" s="26" t="s">
        <v>596</v>
      </c>
      <c r="S195" s="26">
        <v>1</v>
      </c>
      <c r="T195" s="26"/>
    </row>
    <row r="196" spans="1:20">
      <c r="A196" s="26" t="s">
        <v>598</v>
      </c>
      <c r="B196" s="26"/>
      <c r="C196" s="26"/>
      <c r="D196" s="26" t="s">
        <v>1206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 t="s">
        <v>1027</v>
      </c>
      <c r="O196" s="26">
        <v>3</v>
      </c>
      <c r="P196" s="26" t="s">
        <v>974</v>
      </c>
      <c r="Q196" s="26">
        <v>5</v>
      </c>
      <c r="R196" s="26" t="s">
        <v>591</v>
      </c>
      <c r="S196" s="26">
        <v>1</v>
      </c>
      <c r="T196" s="26" t="s">
        <v>1268</v>
      </c>
    </row>
    <row r="197" spans="1:20">
      <c r="A197" s="26" t="s">
        <v>599</v>
      </c>
      <c r="B197" s="26"/>
      <c r="C197" s="26"/>
      <c r="D197" s="26" t="s">
        <v>1206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 t="s">
        <v>1016</v>
      </c>
      <c r="O197" s="26">
        <v>3</v>
      </c>
      <c r="P197" s="26" t="s">
        <v>595</v>
      </c>
      <c r="Q197" s="26">
        <v>1</v>
      </c>
      <c r="R197" s="26"/>
      <c r="S197" s="26"/>
      <c r="T197" s="26" t="s">
        <v>1268</v>
      </c>
    </row>
    <row r="198" spans="1:20">
      <c r="A198" s="26" t="s">
        <v>1227</v>
      </c>
      <c r="B198" s="26"/>
      <c r="C198" s="26"/>
      <c r="D198" s="26" t="s">
        <v>1205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 t="s">
        <v>1028</v>
      </c>
      <c r="O198" s="26">
        <v>3</v>
      </c>
      <c r="P198" s="26" t="s">
        <v>597</v>
      </c>
      <c r="Q198" s="26">
        <v>1</v>
      </c>
      <c r="R198" s="26"/>
      <c r="S198" s="26"/>
      <c r="T198" s="26"/>
    </row>
    <row r="199" spans="1:20">
      <c r="A199" s="26" t="s">
        <v>606</v>
      </c>
      <c r="B199" s="26"/>
      <c r="C199" s="26" t="s">
        <v>1205</v>
      </c>
      <c r="D199" s="26"/>
      <c r="E199" s="26"/>
      <c r="F199" s="26"/>
      <c r="G199" s="26"/>
      <c r="H199" s="26"/>
      <c r="I199" s="26"/>
      <c r="J199" s="26"/>
      <c r="K199" s="26"/>
      <c r="L199" s="26"/>
      <c r="M199" s="26" t="s">
        <v>1205</v>
      </c>
      <c r="N199" s="26" t="s">
        <v>1038</v>
      </c>
      <c r="O199" s="26">
        <v>3</v>
      </c>
      <c r="P199" s="26"/>
      <c r="Q199" s="26"/>
      <c r="R199" s="26"/>
      <c r="S199" s="26"/>
      <c r="T199" s="26"/>
    </row>
    <row r="200" spans="1:20">
      <c r="A200" s="26" t="s">
        <v>607</v>
      </c>
      <c r="B200" s="26"/>
      <c r="C200" s="26" t="s">
        <v>1205</v>
      </c>
      <c r="D200" s="26"/>
      <c r="E200" s="26"/>
      <c r="F200" s="26"/>
      <c r="G200" s="26"/>
      <c r="H200" s="26"/>
      <c r="I200" s="26"/>
      <c r="J200" s="26"/>
      <c r="K200" s="26"/>
      <c r="L200" s="26"/>
      <c r="M200" s="26" t="s">
        <v>1205</v>
      </c>
      <c r="N200" s="26" t="s">
        <v>1039</v>
      </c>
      <c r="O200" s="26">
        <v>3</v>
      </c>
      <c r="P200" s="26" t="s">
        <v>606</v>
      </c>
      <c r="Q200" s="26">
        <v>1</v>
      </c>
      <c r="R200" s="26"/>
      <c r="S200" s="26"/>
      <c r="T200" s="26"/>
    </row>
    <row r="201" spans="1:20">
      <c r="A201" s="26" t="s">
        <v>608</v>
      </c>
      <c r="B201" s="26"/>
      <c r="C201" s="26" t="s">
        <v>1205</v>
      </c>
      <c r="D201" s="26"/>
      <c r="E201" s="26"/>
      <c r="F201" s="26"/>
      <c r="G201" s="26"/>
      <c r="H201" s="26"/>
      <c r="I201" s="26"/>
      <c r="J201" s="26"/>
      <c r="K201" s="26"/>
      <c r="L201" s="26"/>
      <c r="M201" s="26" t="s">
        <v>1205</v>
      </c>
      <c r="N201" s="26" t="s">
        <v>1041</v>
      </c>
      <c r="O201" s="26">
        <v>3</v>
      </c>
      <c r="P201" s="26" t="s">
        <v>606</v>
      </c>
      <c r="Q201" s="26">
        <v>1</v>
      </c>
      <c r="R201" s="26"/>
      <c r="S201" s="26"/>
      <c r="T201" s="26"/>
    </row>
    <row r="202" spans="1:20">
      <c r="A202" s="26" t="s">
        <v>609</v>
      </c>
      <c r="B202" s="26"/>
      <c r="C202" s="26" t="s">
        <v>1205</v>
      </c>
      <c r="D202" s="26"/>
      <c r="E202" s="26"/>
      <c r="F202" s="26"/>
      <c r="G202" s="26"/>
      <c r="H202" s="26"/>
      <c r="I202" s="26"/>
      <c r="J202" s="26"/>
      <c r="K202" s="26"/>
      <c r="L202" s="26"/>
      <c r="M202" s="26" t="s">
        <v>1205</v>
      </c>
      <c r="N202" s="26" t="s">
        <v>1011</v>
      </c>
      <c r="O202" s="26">
        <v>2</v>
      </c>
      <c r="P202" s="26" t="s">
        <v>608</v>
      </c>
      <c r="Q202" s="26">
        <v>1</v>
      </c>
      <c r="R202" s="26"/>
      <c r="S202" s="26"/>
      <c r="T202" s="26"/>
    </row>
    <row r="203" spans="1:20">
      <c r="A203" s="26" t="s">
        <v>610</v>
      </c>
      <c r="B203" s="26"/>
      <c r="C203" s="26" t="s">
        <v>1205</v>
      </c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 t="s">
        <v>1042</v>
      </c>
      <c r="O203" s="26">
        <v>3</v>
      </c>
      <c r="P203" s="26" t="s">
        <v>607</v>
      </c>
      <c r="Q203" s="26">
        <v>1</v>
      </c>
      <c r="R203" s="26"/>
      <c r="S203" s="26"/>
      <c r="T203" s="26"/>
    </row>
    <row r="204" spans="1:20">
      <c r="A204" s="26" t="s">
        <v>611</v>
      </c>
      <c r="B204" s="26"/>
      <c r="C204" s="26" t="s">
        <v>1205</v>
      </c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 t="s">
        <v>1040</v>
      </c>
      <c r="O204" s="26">
        <v>3</v>
      </c>
      <c r="P204" s="26" t="s">
        <v>609</v>
      </c>
      <c r="Q204" s="26">
        <v>1</v>
      </c>
      <c r="R204" s="26"/>
      <c r="S204" s="26"/>
      <c r="T204" s="26"/>
    </row>
    <row r="205" spans="1:20">
      <c r="A205" s="26" t="s">
        <v>612</v>
      </c>
      <c r="B205" s="26"/>
      <c r="C205" s="26" t="s">
        <v>1205</v>
      </c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 t="s">
        <v>1051</v>
      </c>
      <c r="O205" s="26">
        <v>3</v>
      </c>
      <c r="P205" s="26" t="s">
        <v>609</v>
      </c>
      <c r="Q205" s="26">
        <v>1</v>
      </c>
      <c r="R205" s="26"/>
      <c r="S205" s="26"/>
      <c r="T205" s="26"/>
    </row>
    <row r="206" spans="1:20">
      <c r="A206" s="26" t="s">
        <v>613</v>
      </c>
      <c r="B206" s="26"/>
      <c r="C206" s="26" t="s">
        <v>1205</v>
      </c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 t="s">
        <v>1043</v>
      </c>
      <c r="O206" s="26">
        <v>3</v>
      </c>
      <c r="P206" s="26" t="s">
        <v>610</v>
      </c>
      <c r="Q206" s="26">
        <v>1</v>
      </c>
      <c r="R206" s="26"/>
      <c r="S206" s="26"/>
      <c r="T206" s="26"/>
    </row>
    <row r="207" spans="1:20">
      <c r="A207" s="26" t="s">
        <v>614</v>
      </c>
      <c r="B207" s="26"/>
      <c r="C207" s="26" t="s">
        <v>1205</v>
      </c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 t="s">
        <v>1034</v>
      </c>
      <c r="O207" s="26">
        <v>3</v>
      </c>
      <c r="P207" s="26" t="s">
        <v>611</v>
      </c>
      <c r="Q207" s="26">
        <v>1</v>
      </c>
      <c r="R207" s="26"/>
      <c r="S207" s="26"/>
      <c r="T207" s="26"/>
    </row>
    <row r="208" spans="1:20">
      <c r="A208" s="26" t="s">
        <v>615</v>
      </c>
      <c r="B208" s="26"/>
      <c r="C208" s="26" t="s">
        <v>1205</v>
      </c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 t="s">
        <v>608</v>
      </c>
      <c r="O208" s="26">
        <v>3</v>
      </c>
      <c r="P208" s="26" t="s">
        <v>611</v>
      </c>
      <c r="Q208" s="26">
        <v>2</v>
      </c>
      <c r="R208" s="26"/>
      <c r="S208" s="26"/>
      <c r="T208" s="26"/>
    </row>
    <row r="209" spans="1:20">
      <c r="A209" s="26" t="s">
        <v>616</v>
      </c>
      <c r="B209" s="26"/>
      <c r="C209" s="26" t="s">
        <v>1205</v>
      </c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 t="s">
        <v>1045</v>
      </c>
      <c r="O209" s="26">
        <v>3</v>
      </c>
      <c r="P209" s="26" t="s">
        <v>612</v>
      </c>
      <c r="Q209" s="26">
        <v>1</v>
      </c>
      <c r="R209" s="26"/>
      <c r="S209" s="26"/>
      <c r="T209" s="26"/>
    </row>
    <row r="210" spans="1:20">
      <c r="A210" s="26" t="s">
        <v>617</v>
      </c>
      <c r="B210" s="26"/>
      <c r="C210" s="26" t="s">
        <v>1205</v>
      </c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 t="s">
        <v>1044</v>
      </c>
      <c r="O210" s="26">
        <v>3</v>
      </c>
      <c r="P210" s="26" t="s">
        <v>1027</v>
      </c>
      <c r="Q210" s="26">
        <v>1</v>
      </c>
      <c r="R210" s="26" t="s">
        <v>611</v>
      </c>
      <c r="S210" s="26">
        <v>1</v>
      </c>
      <c r="T210" s="26"/>
    </row>
    <row r="211" spans="1:20">
      <c r="A211" s="26" t="s">
        <v>618</v>
      </c>
      <c r="B211" s="26"/>
      <c r="C211" s="26" t="s">
        <v>1205</v>
      </c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 t="s">
        <v>1046</v>
      </c>
      <c r="O211" s="26">
        <v>3</v>
      </c>
      <c r="P211" s="26" t="s">
        <v>611</v>
      </c>
      <c r="Q211" s="26">
        <v>1</v>
      </c>
      <c r="R211" s="26"/>
      <c r="S211" s="26"/>
      <c r="T211" s="26"/>
    </row>
    <row r="212" spans="1:20">
      <c r="A212" s="26" t="s">
        <v>620</v>
      </c>
      <c r="B212" s="26"/>
      <c r="C212" s="26" t="s">
        <v>1205</v>
      </c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 t="s">
        <v>1055</v>
      </c>
      <c r="O212" s="26">
        <v>3</v>
      </c>
      <c r="P212" s="26" t="s">
        <v>612</v>
      </c>
      <c r="Q212" s="26">
        <v>1</v>
      </c>
      <c r="R212" s="26"/>
      <c r="S212" s="26"/>
      <c r="T212" s="26"/>
    </row>
    <row r="213" spans="1:20">
      <c r="A213" s="26" t="s">
        <v>621</v>
      </c>
      <c r="B213" s="26"/>
      <c r="C213" s="26" t="s">
        <v>1205</v>
      </c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 t="s">
        <v>1047</v>
      </c>
      <c r="O213" s="26">
        <v>3</v>
      </c>
      <c r="P213" s="26" t="s">
        <v>618</v>
      </c>
      <c r="Q213" s="26">
        <v>1</v>
      </c>
      <c r="R213" s="26"/>
      <c r="S213" s="26"/>
      <c r="T213" s="26"/>
    </row>
    <row r="214" spans="1:20">
      <c r="A214" s="26" t="s">
        <v>623</v>
      </c>
      <c r="B214" s="26"/>
      <c r="C214" s="26" t="s">
        <v>1206</v>
      </c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 t="s">
        <v>1057</v>
      </c>
      <c r="O214" s="26">
        <v>3</v>
      </c>
      <c r="P214" s="26" t="s">
        <v>620</v>
      </c>
      <c r="Q214" s="26">
        <v>1</v>
      </c>
      <c r="R214" s="26"/>
      <c r="S214" s="26"/>
      <c r="T214" s="26" t="s">
        <v>1268</v>
      </c>
    </row>
    <row r="215" spans="1:20">
      <c r="A215" s="26" t="s">
        <v>624</v>
      </c>
      <c r="B215" s="26"/>
      <c r="C215" s="26" t="s">
        <v>1206</v>
      </c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 t="s">
        <v>1048</v>
      </c>
      <c r="O215" s="26">
        <v>3</v>
      </c>
      <c r="P215" s="26" t="s">
        <v>621</v>
      </c>
      <c r="Q215" s="26">
        <v>1</v>
      </c>
      <c r="R215" s="26"/>
      <c r="S215" s="26"/>
      <c r="T215" s="26" t="s">
        <v>1268</v>
      </c>
    </row>
    <row r="216" spans="1:20">
      <c r="A216" s="26" t="s">
        <v>631</v>
      </c>
      <c r="B216" s="26" t="s">
        <v>1205</v>
      </c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 t="s">
        <v>1205</v>
      </c>
      <c r="N216" s="26" t="s">
        <v>1017</v>
      </c>
      <c r="O216" s="26">
        <v>3</v>
      </c>
      <c r="P216" s="26"/>
      <c r="Q216" s="26"/>
      <c r="R216" s="26"/>
      <c r="S216" s="26"/>
      <c r="T216" s="26"/>
    </row>
    <row r="217" spans="1:20">
      <c r="A217" s="26" t="s">
        <v>632</v>
      </c>
      <c r="B217" s="26" t="s">
        <v>1205</v>
      </c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 t="s">
        <v>1205</v>
      </c>
      <c r="N217" s="26" t="s">
        <v>1018</v>
      </c>
      <c r="O217" s="26">
        <v>3</v>
      </c>
      <c r="P217" s="26" t="s">
        <v>631</v>
      </c>
      <c r="Q217" s="26">
        <v>1</v>
      </c>
      <c r="R217" s="26"/>
      <c r="S217" s="26"/>
      <c r="T217" s="26"/>
    </row>
    <row r="218" spans="1:20">
      <c r="A218" s="26" t="s">
        <v>633</v>
      </c>
      <c r="B218" s="26" t="s">
        <v>1205</v>
      </c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 t="s">
        <v>1205</v>
      </c>
      <c r="N218" s="26" t="s">
        <v>1019</v>
      </c>
      <c r="O218" s="26">
        <v>3</v>
      </c>
      <c r="P218" s="26" t="s">
        <v>631</v>
      </c>
      <c r="Q218" s="26">
        <v>1</v>
      </c>
      <c r="R218" s="26"/>
      <c r="S218" s="26"/>
      <c r="T218" s="26"/>
    </row>
    <row r="219" spans="1:20">
      <c r="A219" s="26" t="s">
        <v>634</v>
      </c>
      <c r="B219" s="26" t="s">
        <v>1205</v>
      </c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 t="s">
        <v>1205</v>
      </c>
      <c r="N219" s="26" t="s">
        <v>1020</v>
      </c>
      <c r="O219" s="26">
        <v>3</v>
      </c>
      <c r="P219" s="26" t="s">
        <v>632</v>
      </c>
      <c r="Q219" s="26">
        <v>1</v>
      </c>
      <c r="R219" s="26"/>
      <c r="S219" s="26"/>
      <c r="T219" s="26"/>
    </row>
    <row r="220" spans="1:20">
      <c r="A220" s="26" t="s">
        <v>635</v>
      </c>
      <c r="B220" s="26" t="s">
        <v>1205</v>
      </c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 t="s">
        <v>1021</v>
      </c>
      <c r="O220" s="26">
        <v>3</v>
      </c>
      <c r="P220" s="26" t="s">
        <v>633</v>
      </c>
      <c r="Q220" s="26">
        <v>1</v>
      </c>
      <c r="R220" s="26"/>
      <c r="S220" s="26"/>
      <c r="T220" s="26"/>
    </row>
    <row r="221" spans="1:20">
      <c r="A221" s="26" t="s">
        <v>636</v>
      </c>
      <c r="B221" s="26" t="s">
        <v>1205</v>
      </c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 t="s">
        <v>1022</v>
      </c>
      <c r="O221" s="26">
        <v>3</v>
      </c>
      <c r="P221" s="26" t="s">
        <v>634</v>
      </c>
      <c r="Q221" s="26">
        <v>1</v>
      </c>
      <c r="R221" s="26"/>
      <c r="S221" s="26"/>
      <c r="T221" s="26"/>
    </row>
    <row r="222" spans="1:20">
      <c r="A222" s="26" t="s">
        <v>637</v>
      </c>
      <c r="B222" s="26" t="s">
        <v>1205</v>
      </c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 t="s">
        <v>1023</v>
      </c>
      <c r="O222" s="26">
        <v>3</v>
      </c>
      <c r="P222" s="26" t="s">
        <v>635</v>
      </c>
      <c r="Q222" s="26">
        <v>2</v>
      </c>
      <c r="R222" s="26"/>
      <c r="S222" s="26"/>
      <c r="T222" s="26"/>
    </row>
    <row r="223" spans="1:20">
      <c r="A223" s="26" t="s">
        <v>638</v>
      </c>
      <c r="B223" s="26" t="s">
        <v>1205</v>
      </c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 t="s">
        <v>1017</v>
      </c>
      <c r="O223" s="26">
        <v>5</v>
      </c>
      <c r="P223" s="26" t="s">
        <v>631</v>
      </c>
      <c r="Q223" s="26">
        <v>2</v>
      </c>
      <c r="R223" s="26"/>
      <c r="S223" s="26"/>
      <c r="T223" s="26"/>
    </row>
    <row r="224" spans="1:20">
      <c r="A224" s="26" t="s">
        <v>639</v>
      </c>
      <c r="B224" s="26" t="s">
        <v>1205</v>
      </c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 t="s">
        <v>1018</v>
      </c>
      <c r="O224" s="26">
        <v>5</v>
      </c>
      <c r="P224" s="26" t="s">
        <v>632</v>
      </c>
      <c r="Q224" s="26">
        <v>2</v>
      </c>
      <c r="R224" s="26"/>
      <c r="S224" s="26"/>
      <c r="T224" s="26"/>
    </row>
    <row r="225" spans="1:20">
      <c r="A225" s="26" t="s">
        <v>640</v>
      </c>
      <c r="B225" s="26" t="s">
        <v>1205</v>
      </c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 t="s">
        <v>1020</v>
      </c>
      <c r="O225" s="26">
        <v>5</v>
      </c>
      <c r="P225" s="26" t="s">
        <v>634</v>
      </c>
      <c r="Q225" s="26">
        <v>2</v>
      </c>
      <c r="R225" s="26"/>
      <c r="S225" s="26"/>
      <c r="T225" s="26"/>
    </row>
    <row r="226" spans="1:20">
      <c r="A226" s="26" t="s">
        <v>641</v>
      </c>
      <c r="B226" s="26" t="s">
        <v>1205</v>
      </c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 t="s">
        <v>1022</v>
      </c>
      <c r="O226" s="26">
        <v>2</v>
      </c>
      <c r="P226" s="26" t="s">
        <v>640</v>
      </c>
      <c r="Q226" s="26">
        <v>1</v>
      </c>
      <c r="R226" s="26"/>
      <c r="S226" s="26"/>
      <c r="T226" s="26"/>
    </row>
    <row r="227" spans="1:20">
      <c r="A227" s="26" t="s">
        <v>643</v>
      </c>
      <c r="B227" s="26" t="s">
        <v>1205</v>
      </c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 t="s">
        <v>1024</v>
      </c>
      <c r="O227" s="26">
        <v>3</v>
      </c>
      <c r="P227" s="26" t="s">
        <v>641</v>
      </c>
      <c r="Q227" s="26">
        <v>1</v>
      </c>
      <c r="R227" s="26"/>
      <c r="S227" s="26"/>
      <c r="T227" s="26"/>
    </row>
    <row r="228" spans="1:20">
      <c r="A228" s="26" t="s">
        <v>644</v>
      </c>
      <c r="B228" s="26" t="s">
        <v>1205</v>
      </c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 t="s">
        <v>1025</v>
      </c>
      <c r="O228" s="26">
        <v>3</v>
      </c>
      <c r="P228" s="26" t="s">
        <v>640</v>
      </c>
      <c r="Q228" s="26">
        <v>1</v>
      </c>
      <c r="R228" s="26"/>
      <c r="S228" s="26"/>
      <c r="T228" s="26"/>
    </row>
    <row r="229" spans="1:20">
      <c r="A229" s="26" t="s">
        <v>645</v>
      </c>
      <c r="B229" s="26" t="s">
        <v>1205</v>
      </c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 t="s">
        <v>1014</v>
      </c>
      <c r="O229" s="26">
        <v>3</v>
      </c>
      <c r="P229" s="26" t="s">
        <v>643</v>
      </c>
      <c r="Q229" s="26">
        <v>1</v>
      </c>
      <c r="R229" s="26"/>
      <c r="S229" s="26"/>
      <c r="T229" s="26"/>
    </row>
    <row r="230" spans="1:20">
      <c r="A230" s="26" t="s">
        <v>646</v>
      </c>
      <c r="B230" s="26" t="s">
        <v>1205</v>
      </c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 t="s">
        <v>1026</v>
      </c>
      <c r="O230" s="26">
        <v>3</v>
      </c>
      <c r="P230" s="26" t="s">
        <v>644</v>
      </c>
      <c r="Q230" s="26">
        <v>1</v>
      </c>
      <c r="R230" s="26"/>
      <c r="S230" s="26"/>
      <c r="T230" s="26"/>
    </row>
    <row r="231" spans="1:20">
      <c r="A231" s="26" t="s">
        <v>648</v>
      </c>
      <c r="B231" s="26" t="s">
        <v>1206</v>
      </c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 t="s">
        <v>1027</v>
      </c>
      <c r="O231" s="26">
        <v>3</v>
      </c>
      <c r="P231" s="26" t="s">
        <v>644</v>
      </c>
      <c r="Q231" s="26">
        <v>1</v>
      </c>
      <c r="R231" s="26"/>
      <c r="S231" s="26"/>
      <c r="T231" s="26" t="s">
        <v>1268</v>
      </c>
    </row>
    <row r="232" spans="1:20">
      <c r="A232" s="26" t="s">
        <v>649</v>
      </c>
      <c r="B232" s="26" t="s">
        <v>1206</v>
      </c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 t="s">
        <v>1016</v>
      </c>
      <c r="O232" s="26">
        <v>3</v>
      </c>
      <c r="P232" s="26" t="s">
        <v>645</v>
      </c>
      <c r="Q232" s="26">
        <v>1</v>
      </c>
      <c r="R232" s="26"/>
      <c r="S232" s="26"/>
      <c r="T232" s="26" t="s">
        <v>1268</v>
      </c>
    </row>
    <row r="233" spans="1:20">
      <c r="A233" s="26" t="s">
        <v>651</v>
      </c>
      <c r="B233" s="26" t="s">
        <v>1205</v>
      </c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 t="s">
        <v>1028</v>
      </c>
      <c r="O233" s="26">
        <v>3</v>
      </c>
      <c r="P233" s="26" t="s">
        <v>1057</v>
      </c>
      <c r="Q233" s="26">
        <v>2</v>
      </c>
      <c r="R233" s="26" t="s">
        <v>649</v>
      </c>
      <c r="S233" s="26">
        <v>1</v>
      </c>
      <c r="T233" s="26"/>
    </row>
    <row r="234" spans="1:20">
      <c r="A234" s="26" t="s">
        <v>656</v>
      </c>
      <c r="B234" s="26"/>
      <c r="C234" s="26" t="s">
        <v>1205</v>
      </c>
      <c r="D234" s="26"/>
      <c r="E234" s="26"/>
      <c r="F234" s="26"/>
      <c r="G234" s="26"/>
      <c r="H234" s="26"/>
      <c r="I234" s="26"/>
      <c r="J234" s="26"/>
      <c r="K234" s="26"/>
      <c r="L234" s="26"/>
      <c r="M234" s="26" t="s">
        <v>1205</v>
      </c>
      <c r="N234" s="26" t="s">
        <v>1049</v>
      </c>
      <c r="O234" s="26">
        <v>2</v>
      </c>
      <c r="P234" s="26"/>
      <c r="Q234" s="26"/>
      <c r="R234" s="26"/>
      <c r="S234" s="26"/>
      <c r="T234" s="26"/>
    </row>
    <row r="235" spans="1:20">
      <c r="A235" s="26" t="s">
        <v>657</v>
      </c>
      <c r="B235" s="26"/>
      <c r="C235" s="26" t="s">
        <v>1205</v>
      </c>
      <c r="D235" s="26"/>
      <c r="E235" s="26"/>
      <c r="F235" s="26"/>
      <c r="G235" s="26"/>
      <c r="H235" s="26"/>
      <c r="I235" s="26"/>
      <c r="J235" s="26"/>
      <c r="K235" s="26"/>
      <c r="L235" s="26"/>
      <c r="M235" s="26" t="s">
        <v>1205</v>
      </c>
      <c r="N235" s="26" t="s">
        <v>1050</v>
      </c>
      <c r="O235" s="26">
        <v>2</v>
      </c>
      <c r="P235" s="26" t="s">
        <v>656</v>
      </c>
      <c r="Q235" s="26">
        <v>1</v>
      </c>
      <c r="R235" s="26"/>
      <c r="S235" s="26"/>
      <c r="T235" s="26"/>
    </row>
    <row r="236" spans="1:20">
      <c r="A236" s="26" t="s">
        <v>658</v>
      </c>
      <c r="B236" s="26"/>
      <c r="C236" s="26" t="s">
        <v>1205</v>
      </c>
      <c r="D236" s="26"/>
      <c r="E236" s="26"/>
      <c r="F236" s="26"/>
      <c r="G236" s="26"/>
      <c r="H236" s="26"/>
      <c r="I236" s="26"/>
      <c r="J236" s="26"/>
      <c r="K236" s="26"/>
      <c r="L236" s="26"/>
      <c r="M236" s="26" t="s">
        <v>1205</v>
      </c>
      <c r="N236" s="26" t="s">
        <v>1052</v>
      </c>
      <c r="O236" s="26">
        <v>2</v>
      </c>
      <c r="P236" s="26" t="s">
        <v>657</v>
      </c>
      <c r="Q236" s="26">
        <v>1</v>
      </c>
      <c r="R236" s="26"/>
      <c r="S236" s="26"/>
      <c r="T236" s="26"/>
    </row>
    <row r="237" spans="1:20">
      <c r="A237" s="26" t="s">
        <v>659</v>
      </c>
      <c r="B237" s="26"/>
      <c r="C237" s="26" t="s">
        <v>1205</v>
      </c>
      <c r="D237" s="26"/>
      <c r="E237" s="26"/>
      <c r="F237" s="26"/>
      <c r="G237" s="26"/>
      <c r="H237" s="26"/>
      <c r="I237" s="26"/>
      <c r="J237" s="26"/>
      <c r="K237" s="26"/>
      <c r="L237" s="26"/>
      <c r="M237" s="26" t="s">
        <v>1205</v>
      </c>
      <c r="N237" s="26" t="s">
        <v>1051</v>
      </c>
      <c r="O237" s="26">
        <v>2</v>
      </c>
      <c r="P237" s="26" t="s">
        <v>658</v>
      </c>
      <c r="Q237" s="26">
        <v>1</v>
      </c>
      <c r="R237" s="26"/>
      <c r="S237" s="26"/>
      <c r="T237" s="26"/>
    </row>
    <row r="238" spans="1:20">
      <c r="A238" s="26" t="s">
        <v>660</v>
      </c>
      <c r="B238" s="26"/>
      <c r="C238" s="26" t="s">
        <v>1205</v>
      </c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 t="s">
        <v>1053</v>
      </c>
      <c r="O238" s="26">
        <v>2</v>
      </c>
      <c r="P238" s="26" t="s">
        <v>659</v>
      </c>
      <c r="Q238" s="26">
        <v>1</v>
      </c>
      <c r="R238" s="26"/>
      <c r="S238" s="26"/>
      <c r="T238" s="26"/>
    </row>
    <row r="239" spans="1:20">
      <c r="A239" s="26" t="s">
        <v>661</v>
      </c>
      <c r="B239" s="26"/>
      <c r="C239" s="26" t="s">
        <v>1205</v>
      </c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 t="s">
        <v>1053</v>
      </c>
      <c r="O239" s="26">
        <v>2</v>
      </c>
      <c r="P239" s="26" t="s">
        <v>660</v>
      </c>
      <c r="Q239" s="26">
        <v>1</v>
      </c>
      <c r="R239" s="26"/>
      <c r="S239" s="26"/>
      <c r="T239" s="26"/>
    </row>
    <row r="240" spans="1:20">
      <c r="A240" s="26" t="s">
        <v>663</v>
      </c>
      <c r="B240" s="26"/>
      <c r="C240" s="26" t="s">
        <v>1205</v>
      </c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 t="s">
        <v>1054</v>
      </c>
      <c r="O240" s="26">
        <v>2</v>
      </c>
      <c r="P240" s="26" t="s">
        <v>660</v>
      </c>
      <c r="Q240" s="26">
        <v>1</v>
      </c>
      <c r="R240" s="26"/>
      <c r="S240" s="26"/>
      <c r="T240" s="26"/>
    </row>
    <row r="241" spans="1:20">
      <c r="A241" s="26" t="s">
        <v>664</v>
      </c>
      <c r="B241" s="26"/>
      <c r="C241" s="26" t="s">
        <v>1205</v>
      </c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 t="s">
        <v>1054</v>
      </c>
      <c r="O241" s="26">
        <v>2</v>
      </c>
      <c r="P241" s="26" t="s">
        <v>663</v>
      </c>
      <c r="Q241" s="26">
        <v>1</v>
      </c>
      <c r="R241" s="26"/>
      <c r="S241" s="26"/>
      <c r="T241" s="26"/>
    </row>
    <row r="242" spans="1:20">
      <c r="A242" s="26" t="s">
        <v>665</v>
      </c>
      <c r="B242" s="26"/>
      <c r="C242" s="26" t="s">
        <v>1205</v>
      </c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 t="s">
        <v>1054</v>
      </c>
      <c r="O242" s="26">
        <v>2</v>
      </c>
      <c r="P242" s="26" t="s">
        <v>664</v>
      </c>
      <c r="Q242" s="26">
        <v>1</v>
      </c>
      <c r="R242" s="26"/>
      <c r="S242" s="26"/>
      <c r="T242" s="26"/>
    </row>
    <row r="243" spans="1:20">
      <c r="A243" s="26" t="s">
        <v>667</v>
      </c>
      <c r="B243" s="26"/>
      <c r="C243" s="26" t="s">
        <v>1205</v>
      </c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 t="s">
        <v>1056</v>
      </c>
      <c r="O243" s="26">
        <v>2</v>
      </c>
      <c r="P243" s="26" t="s">
        <v>664</v>
      </c>
      <c r="Q243" s="26">
        <v>1</v>
      </c>
      <c r="R243" s="26"/>
      <c r="S243" s="26"/>
      <c r="T243" s="26"/>
    </row>
    <row r="244" spans="1:20">
      <c r="A244" s="26" t="s">
        <v>668</v>
      </c>
      <c r="B244" s="26"/>
      <c r="C244" s="26" t="s">
        <v>1205</v>
      </c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 t="s">
        <v>1055</v>
      </c>
      <c r="O244" s="26">
        <v>2</v>
      </c>
      <c r="P244" s="26" t="s">
        <v>667</v>
      </c>
      <c r="Q244" s="26">
        <v>1</v>
      </c>
      <c r="R244" s="26"/>
      <c r="S244" s="26"/>
      <c r="T244" s="26"/>
    </row>
    <row r="245" spans="1:20">
      <c r="A245" s="26" t="s">
        <v>669</v>
      </c>
      <c r="B245" s="26"/>
      <c r="C245" s="26" t="s">
        <v>1205</v>
      </c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 t="s">
        <v>1055</v>
      </c>
      <c r="O245" s="26">
        <v>2</v>
      </c>
      <c r="P245" s="26" t="s">
        <v>668</v>
      </c>
      <c r="Q245" s="26">
        <v>1</v>
      </c>
      <c r="R245" s="26"/>
      <c r="S245" s="26"/>
      <c r="T245" s="26"/>
    </row>
    <row r="246" spans="1:20">
      <c r="A246" s="26" t="s">
        <v>670</v>
      </c>
      <c r="B246" s="26"/>
      <c r="C246" s="26" t="s">
        <v>1205</v>
      </c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 t="s">
        <v>1057</v>
      </c>
      <c r="O246" s="26">
        <v>2</v>
      </c>
      <c r="P246" s="26" t="s">
        <v>669</v>
      </c>
      <c r="Q246" s="26">
        <v>1</v>
      </c>
      <c r="R246" s="26"/>
      <c r="S246" s="26"/>
      <c r="T246" s="26"/>
    </row>
    <row r="247" spans="1:20">
      <c r="A247" s="26" t="s">
        <v>673</v>
      </c>
      <c r="B247" s="26"/>
      <c r="C247" s="26" t="s">
        <v>1205</v>
      </c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 t="s">
        <v>1058</v>
      </c>
      <c r="O247" s="26">
        <v>2</v>
      </c>
      <c r="P247" s="26" t="s">
        <v>670</v>
      </c>
      <c r="Q247" s="26">
        <v>1</v>
      </c>
      <c r="R247" s="26"/>
      <c r="S247" s="26"/>
      <c r="T247" s="26"/>
    </row>
    <row r="248" spans="1:20">
      <c r="A248" s="26" t="s">
        <v>674</v>
      </c>
      <c r="B248" s="26"/>
      <c r="C248" s="26" t="s">
        <v>1206</v>
      </c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 t="s">
        <v>1058</v>
      </c>
      <c r="O248" s="26">
        <v>2</v>
      </c>
      <c r="P248" s="26" t="s">
        <v>673</v>
      </c>
      <c r="Q248" s="26">
        <v>1</v>
      </c>
      <c r="R248" s="26"/>
      <c r="S248" s="26"/>
      <c r="T248" s="26" t="s">
        <v>1268</v>
      </c>
    </row>
    <row r="249" spans="1:20">
      <c r="A249" s="26" t="s">
        <v>675</v>
      </c>
      <c r="B249" s="26"/>
      <c r="C249" s="26" t="s">
        <v>1206</v>
      </c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 t="s">
        <v>1059</v>
      </c>
      <c r="O249" s="26">
        <v>2</v>
      </c>
      <c r="P249" s="26" t="s">
        <v>673</v>
      </c>
      <c r="Q249" s="26">
        <v>1</v>
      </c>
      <c r="R249" s="26"/>
      <c r="S249" s="26"/>
      <c r="T249" s="26" t="s">
        <v>1268</v>
      </c>
    </row>
    <row r="250" spans="1:20">
      <c r="A250" s="26" t="s">
        <v>676</v>
      </c>
      <c r="B250" s="26"/>
      <c r="C250" s="26" t="s">
        <v>1205</v>
      </c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 t="s">
        <v>1252</v>
      </c>
      <c r="O250" s="26">
        <v>2</v>
      </c>
      <c r="P250" s="26" t="s">
        <v>674</v>
      </c>
      <c r="Q250" s="26">
        <v>1</v>
      </c>
      <c r="R250" s="26"/>
      <c r="S250" s="26"/>
      <c r="T250" s="26"/>
    </row>
    <row r="251" spans="1:20">
      <c r="A251" s="26" t="s">
        <v>681</v>
      </c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 t="s">
        <v>1205</v>
      </c>
      <c r="N251" s="26" t="s">
        <v>1049</v>
      </c>
      <c r="O251" s="26">
        <v>1</v>
      </c>
      <c r="P251" s="26"/>
      <c r="Q251" s="26"/>
      <c r="R251" s="26"/>
      <c r="S251" s="26"/>
      <c r="T251" s="26"/>
    </row>
    <row r="252" spans="1:20">
      <c r="A252" s="26" t="s">
        <v>682</v>
      </c>
      <c r="B252" s="26"/>
      <c r="C252" s="26" t="s">
        <v>1205</v>
      </c>
      <c r="D252" s="26"/>
      <c r="E252" s="26"/>
      <c r="F252" s="26"/>
      <c r="G252" s="26"/>
      <c r="H252" s="26"/>
      <c r="I252" s="26"/>
      <c r="J252" s="26"/>
      <c r="K252" s="26"/>
      <c r="L252" s="26"/>
      <c r="M252" s="26" t="s">
        <v>1205</v>
      </c>
      <c r="N252" s="26" t="s">
        <v>1038</v>
      </c>
      <c r="O252" s="26">
        <v>1</v>
      </c>
      <c r="P252" s="26"/>
      <c r="Q252" s="26"/>
      <c r="R252" s="26"/>
      <c r="S252" s="26"/>
      <c r="T252" s="26"/>
    </row>
    <row r="253" spans="1:20">
      <c r="A253" s="26" t="s">
        <v>683</v>
      </c>
      <c r="B253" s="26"/>
      <c r="C253" s="26" t="s">
        <v>1205</v>
      </c>
      <c r="D253" s="26"/>
      <c r="E253" s="26"/>
      <c r="F253" s="26"/>
      <c r="G253" s="26"/>
      <c r="H253" s="26"/>
      <c r="I253" s="26"/>
      <c r="J253" s="26"/>
      <c r="K253" s="26"/>
      <c r="L253" s="26"/>
      <c r="M253" s="26" t="s">
        <v>1205</v>
      </c>
      <c r="N253" s="26" t="s">
        <v>1039</v>
      </c>
      <c r="O253" s="26">
        <v>1</v>
      </c>
      <c r="P253" s="26" t="s">
        <v>682</v>
      </c>
      <c r="Q253" s="26">
        <v>1</v>
      </c>
      <c r="R253" s="26"/>
      <c r="S253" s="26"/>
      <c r="T253" s="26"/>
    </row>
    <row r="254" spans="1:20">
      <c r="A254" s="26" t="s">
        <v>684</v>
      </c>
      <c r="B254" s="26"/>
      <c r="C254" s="26" t="s">
        <v>1205</v>
      </c>
      <c r="D254" s="26"/>
      <c r="E254" s="26"/>
      <c r="F254" s="26"/>
      <c r="G254" s="26"/>
      <c r="H254" s="26"/>
      <c r="I254" s="26"/>
      <c r="J254" s="26"/>
      <c r="K254" s="26"/>
      <c r="L254" s="26"/>
      <c r="M254" s="26" t="s">
        <v>1205</v>
      </c>
      <c r="N254" s="26" t="s">
        <v>1041</v>
      </c>
      <c r="O254" s="26">
        <v>1</v>
      </c>
      <c r="P254" s="26" t="s">
        <v>682</v>
      </c>
      <c r="Q254" s="26">
        <v>1</v>
      </c>
      <c r="R254" s="26"/>
      <c r="S254" s="26"/>
      <c r="T254" s="26"/>
    </row>
    <row r="255" spans="1:20">
      <c r="A255" s="26" t="s">
        <v>685</v>
      </c>
      <c r="B255" s="26"/>
      <c r="C255" s="26" t="s">
        <v>1205</v>
      </c>
      <c r="D255" s="26"/>
      <c r="E255" s="26"/>
      <c r="F255" s="26"/>
      <c r="G255" s="26"/>
      <c r="H255" s="26"/>
      <c r="I255" s="26"/>
      <c r="J255" s="26"/>
      <c r="K255" s="26"/>
      <c r="L255" s="26"/>
      <c r="M255" s="26" t="s">
        <v>1205</v>
      </c>
      <c r="N255" s="26" t="s">
        <v>1011</v>
      </c>
      <c r="O255" s="26">
        <v>1</v>
      </c>
      <c r="P255" s="26" t="s">
        <v>684</v>
      </c>
      <c r="Q255" s="26">
        <v>1</v>
      </c>
      <c r="R255" s="26"/>
      <c r="S255" s="26"/>
      <c r="T255" s="26"/>
    </row>
    <row r="256" spans="1:20">
      <c r="A256" s="26" t="s">
        <v>686</v>
      </c>
      <c r="B256" s="26"/>
      <c r="C256" s="26" t="s">
        <v>1205</v>
      </c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 t="s">
        <v>1042</v>
      </c>
      <c r="O256" s="26">
        <v>1</v>
      </c>
      <c r="P256" s="26" t="s">
        <v>683</v>
      </c>
      <c r="Q256" s="26">
        <v>1</v>
      </c>
      <c r="R256" s="26"/>
      <c r="S256" s="26"/>
      <c r="T256" s="26"/>
    </row>
    <row r="257" spans="1:20">
      <c r="A257" s="26" t="s">
        <v>687</v>
      </c>
      <c r="B257" s="26"/>
      <c r="C257" s="26" t="s">
        <v>1205</v>
      </c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 t="s">
        <v>1040</v>
      </c>
      <c r="O257" s="26">
        <v>1</v>
      </c>
      <c r="P257" s="26" t="s">
        <v>685</v>
      </c>
      <c r="Q257" s="26">
        <v>1</v>
      </c>
      <c r="R257" s="26"/>
      <c r="S257" s="26"/>
      <c r="T257" s="26"/>
    </row>
    <row r="258" spans="1:20">
      <c r="A258" s="26" t="s">
        <v>688</v>
      </c>
      <c r="B258" s="26"/>
      <c r="C258" s="26" t="s">
        <v>1205</v>
      </c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 t="s">
        <v>1051</v>
      </c>
      <c r="O258" s="26">
        <v>1</v>
      </c>
      <c r="P258" s="26" t="s">
        <v>685</v>
      </c>
      <c r="Q258" s="26">
        <v>1</v>
      </c>
      <c r="R258" s="26"/>
      <c r="S258" s="26"/>
      <c r="T258" s="26"/>
    </row>
    <row r="259" spans="1:20">
      <c r="A259" s="26" t="s">
        <v>690</v>
      </c>
      <c r="B259" s="26"/>
      <c r="C259" s="26" t="s">
        <v>1205</v>
      </c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 t="s">
        <v>1043</v>
      </c>
      <c r="O259" s="26">
        <v>1</v>
      </c>
      <c r="P259" s="26" t="s">
        <v>686</v>
      </c>
      <c r="Q259" s="26">
        <v>1</v>
      </c>
      <c r="R259" s="26"/>
      <c r="S259" s="26"/>
      <c r="T259" s="26"/>
    </row>
    <row r="260" spans="1:20">
      <c r="A260" s="26" t="s">
        <v>691</v>
      </c>
      <c r="B260" s="26"/>
      <c r="C260" s="26" t="s">
        <v>1205</v>
      </c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 t="s">
        <v>1034</v>
      </c>
      <c r="O260" s="26">
        <v>1</v>
      </c>
      <c r="P260" s="26" t="s">
        <v>687</v>
      </c>
      <c r="Q260" s="26">
        <v>1</v>
      </c>
      <c r="R260" s="26"/>
      <c r="S260" s="26"/>
      <c r="T260" s="26"/>
    </row>
    <row r="261" spans="1:20">
      <c r="A261" s="26" t="s">
        <v>692</v>
      </c>
      <c r="B261" s="26"/>
      <c r="C261" s="26" t="s">
        <v>1205</v>
      </c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 t="s">
        <v>684</v>
      </c>
      <c r="O261" s="26">
        <v>1</v>
      </c>
      <c r="P261" s="26" t="s">
        <v>687</v>
      </c>
      <c r="Q261" s="26">
        <v>1</v>
      </c>
      <c r="R261" s="26"/>
      <c r="S261" s="26"/>
      <c r="T261" s="26"/>
    </row>
    <row r="262" spans="1:20">
      <c r="A262" s="26" t="s">
        <v>693</v>
      </c>
      <c r="B262" s="26"/>
      <c r="C262" s="26" t="s">
        <v>1205</v>
      </c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 t="s">
        <v>1045</v>
      </c>
      <c r="O262" s="26">
        <v>1</v>
      </c>
      <c r="P262" s="26" t="s">
        <v>688</v>
      </c>
      <c r="Q262" s="26">
        <v>1</v>
      </c>
      <c r="R262" s="26"/>
      <c r="S262" s="26"/>
      <c r="T262" s="26"/>
    </row>
    <row r="263" spans="1:20">
      <c r="A263" s="26" t="s">
        <v>694</v>
      </c>
      <c r="B263" s="26"/>
      <c r="C263" s="26" t="s">
        <v>1205</v>
      </c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 t="s">
        <v>1044</v>
      </c>
      <c r="O263" s="26">
        <v>1</v>
      </c>
      <c r="P263" s="26" t="s">
        <v>1027</v>
      </c>
      <c r="Q263" s="26">
        <v>1</v>
      </c>
      <c r="R263" s="26" t="s">
        <v>687</v>
      </c>
      <c r="S263" s="26">
        <v>1</v>
      </c>
      <c r="T263" s="26"/>
    </row>
    <row r="264" spans="1:20">
      <c r="A264" s="26" t="s">
        <v>695</v>
      </c>
      <c r="B264" s="26"/>
      <c r="C264" s="26" t="s">
        <v>1205</v>
      </c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 t="s">
        <v>1046</v>
      </c>
      <c r="O264" s="26">
        <v>1</v>
      </c>
      <c r="P264" s="26" t="s">
        <v>687</v>
      </c>
      <c r="Q264" s="26">
        <v>1</v>
      </c>
      <c r="R264" s="26"/>
      <c r="S264" s="26"/>
      <c r="T264" s="26"/>
    </row>
    <row r="265" spans="1:20">
      <c r="A265" s="26" t="s">
        <v>696</v>
      </c>
      <c r="B265" s="26"/>
      <c r="C265" s="26" t="s">
        <v>1205</v>
      </c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 t="s">
        <v>1047</v>
      </c>
      <c r="O265" s="26">
        <v>1</v>
      </c>
      <c r="P265" s="26" t="s">
        <v>695</v>
      </c>
      <c r="Q265" s="26">
        <v>1</v>
      </c>
      <c r="R265" s="26"/>
      <c r="S265" s="26"/>
      <c r="T265" s="26"/>
    </row>
    <row r="266" spans="1:20">
      <c r="A266" s="26" t="s">
        <v>698</v>
      </c>
      <c r="B266" s="26"/>
      <c r="C266" s="26" t="s">
        <v>1206</v>
      </c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 t="s">
        <v>1047</v>
      </c>
      <c r="O266" s="26">
        <v>1</v>
      </c>
      <c r="P266" s="26" t="s">
        <v>695</v>
      </c>
      <c r="Q266" s="26">
        <v>1</v>
      </c>
      <c r="R266" s="26"/>
      <c r="S266" s="26"/>
      <c r="T266" s="26" t="s">
        <v>1268</v>
      </c>
    </row>
    <row r="267" spans="1:20">
      <c r="A267" s="26" t="s">
        <v>699</v>
      </c>
      <c r="B267" s="26"/>
      <c r="C267" s="26" t="s">
        <v>1206</v>
      </c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 t="s">
        <v>1048</v>
      </c>
      <c r="O267" s="26">
        <v>1</v>
      </c>
      <c r="P267" s="26" t="s">
        <v>698</v>
      </c>
      <c r="Q267" s="26">
        <v>1</v>
      </c>
      <c r="R267" s="26"/>
      <c r="S267" s="26"/>
      <c r="T267" s="26" t="s">
        <v>1268</v>
      </c>
    </row>
    <row r="268" spans="1:20">
      <c r="A268" s="26" t="s">
        <v>700</v>
      </c>
      <c r="B268" s="26"/>
      <c r="C268" s="26" t="s">
        <v>1205</v>
      </c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 t="s">
        <v>1046</v>
      </c>
      <c r="O268" s="26">
        <v>2</v>
      </c>
      <c r="P268" s="26" t="s">
        <v>1045</v>
      </c>
      <c r="Q268" s="26">
        <v>2</v>
      </c>
      <c r="R268" s="26" t="s">
        <v>1016</v>
      </c>
      <c r="S268" s="26">
        <v>1</v>
      </c>
      <c r="T268" s="26"/>
    </row>
    <row r="269" spans="1:20">
      <c r="A269" s="26" t="s">
        <v>707</v>
      </c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 t="s">
        <v>1205</v>
      </c>
      <c r="N269" s="26" t="s">
        <v>1006</v>
      </c>
      <c r="O269" s="26">
        <v>1</v>
      </c>
      <c r="P269" s="26"/>
      <c r="Q269" s="26"/>
      <c r="R269" s="26"/>
      <c r="S269" s="26"/>
      <c r="T269" s="26"/>
    </row>
    <row r="270" spans="1:20">
      <c r="A270" s="26" t="s">
        <v>708</v>
      </c>
      <c r="B270" s="26" t="s">
        <v>1205</v>
      </c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 t="s">
        <v>1205</v>
      </c>
      <c r="N270" s="26" t="s">
        <v>1017</v>
      </c>
      <c r="O270" s="26">
        <v>2</v>
      </c>
      <c r="P270" s="26"/>
      <c r="Q270" s="26"/>
      <c r="R270" s="26"/>
      <c r="S270" s="26"/>
      <c r="T270" s="26"/>
    </row>
    <row r="271" spans="1:20">
      <c r="A271" s="26" t="s">
        <v>709</v>
      </c>
      <c r="B271" s="26" t="s">
        <v>1205</v>
      </c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 t="s">
        <v>1205</v>
      </c>
      <c r="N271" s="26" t="s">
        <v>1018</v>
      </c>
      <c r="O271" s="26">
        <v>2</v>
      </c>
      <c r="P271" s="26" t="s">
        <v>708</v>
      </c>
      <c r="Q271" s="26">
        <v>1</v>
      </c>
      <c r="R271" s="26"/>
      <c r="S271" s="26"/>
      <c r="T271" s="26"/>
    </row>
    <row r="272" spans="1:20">
      <c r="A272" s="26" t="s">
        <v>710</v>
      </c>
      <c r="B272" s="26" t="s">
        <v>1205</v>
      </c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 t="s">
        <v>1205</v>
      </c>
      <c r="N272" s="26" t="s">
        <v>1019</v>
      </c>
      <c r="O272" s="26">
        <v>2</v>
      </c>
      <c r="P272" s="26" t="s">
        <v>708</v>
      </c>
      <c r="Q272" s="26">
        <v>1</v>
      </c>
      <c r="R272" s="26"/>
      <c r="S272" s="26"/>
      <c r="T272" s="26"/>
    </row>
    <row r="273" spans="1:20">
      <c r="A273" s="26" t="s">
        <v>711</v>
      </c>
      <c r="B273" s="26" t="s">
        <v>1205</v>
      </c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 t="s">
        <v>1205</v>
      </c>
      <c r="N273" s="26" t="s">
        <v>1020</v>
      </c>
      <c r="O273" s="26">
        <v>2</v>
      </c>
      <c r="P273" s="26" t="s">
        <v>709</v>
      </c>
      <c r="Q273" s="26">
        <v>1</v>
      </c>
      <c r="R273" s="26"/>
      <c r="S273" s="26"/>
      <c r="T273" s="26"/>
    </row>
    <row r="274" spans="1:20">
      <c r="A274" s="26" t="s">
        <v>712</v>
      </c>
      <c r="B274" s="26" t="s">
        <v>1205</v>
      </c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 t="s">
        <v>1021</v>
      </c>
      <c r="O274" s="26">
        <v>2</v>
      </c>
      <c r="P274" s="26" t="s">
        <v>710</v>
      </c>
      <c r="Q274" s="26">
        <v>1</v>
      </c>
      <c r="R274" s="26"/>
      <c r="S274" s="26"/>
      <c r="T274" s="26"/>
    </row>
    <row r="275" spans="1:20">
      <c r="A275" s="26" t="s">
        <v>713</v>
      </c>
      <c r="B275" s="26" t="s">
        <v>1205</v>
      </c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 t="s">
        <v>1022</v>
      </c>
      <c r="O275" s="26">
        <v>2</v>
      </c>
      <c r="P275" s="26" t="s">
        <v>711</v>
      </c>
      <c r="Q275" s="26">
        <v>1</v>
      </c>
      <c r="R275" s="26"/>
      <c r="S275" s="26"/>
      <c r="T275" s="26"/>
    </row>
    <row r="276" spans="1:20">
      <c r="A276" s="26" t="s">
        <v>714</v>
      </c>
      <c r="B276" s="26" t="s">
        <v>1205</v>
      </c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 t="s">
        <v>1023</v>
      </c>
      <c r="O276" s="26">
        <v>2</v>
      </c>
      <c r="P276" s="26" t="s">
        <v>712</v>
      </c>
      <c r="Q276" s="26">
        <v>1</v>
      </c>
      <c r="R276" s="26"/>
      <c r="S276" s="26"/>
      <c r="T276" s="26"/>
    </row>
    <row r="277" spans="1:20">
      <c r="A277" s="26" t="s">
        <v>716</v>
      </c>
      <c r="B277" s="26" t="s">
        <v>1205</v>
      </c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 t="s">
        <v>1017</v>
      </c>
      <c r="O277" s="26">
        <v>4</v>
      </c>
      <c r="P277" s="26" t="s">
        <v>708</v>
      </c>
      <c r="Q277" s="26">
        <v>1</v>
      </c>
      <c r="R277" s="26"/>
      <c r="S277" s="26"/>
      <c r="T277" s="26"/>
    </row>
    <row r="278" spans="1:20">
      <c r="A278" s="26" t="s">
        <v>717</v>
      </c>
      <c r="B278" s="26" t="s">
        <v>1205</v>
      </c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 t="s">
        <v>1018</v>
      </c>
      <c r="O278" s="26">
        <v>4</v>
      </c>
      <c r="P278" s="26" t="s">
        <v>709</v>
      </c>
      <c r="Q278" s="26">
        <v>1</v>
      </c>
      <c r="R278" s="26"/>
      <c r="S278" s="26"/>
      <c r="T278" s="26"/>
    </row>
    <row r="279" spans="1:20">
      <c r="A279" s="26" t="s">
        <v>719</v>
      </c>
      <c r="B279" s="26" t="s">
        <v>1205</v>
      </c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 t="s">
        <v>1020</v>
      </c>
      <c r="O279" s="26">
        <v>4</v>
      </c>
      <c r="P279" s="26" t="s">
        <v>711</v>
      </c>
      <c r="Q279" s="26">
        <v>1</v>
      </c>
      <c r="R279" s="26"/>
      <c r="S279" s="26"/>
      <c r="T279" s="26"/>
    </row>
    <row r="280" spans="1:20">
      <c r="A280" s="26" t="s">
        <v>720</v>
      </c>
      <c r="B280" s="26" t="s">
        <v>1205</v>
      </c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 t="s">
        <v>1022</v>
      </c>
      <c r="O280" s="26">
        <v>2</v>
      </c>
      <c r="P280" s="26" t="s">
        <v>719</v>
      </c>
      <c r="Q280" s="26">
        <v>1</v>
      </c>
      <c r="R280" s="26"/>
      <c r="S280" s="26"/>
      <c r="T280" s="26"/>
    </row>
    <row r="281" spans="1:20">
      <c r="A281" s="26" t="s">
        <v>721</v>
      </c>
      <c r="B281" s="26" t="s">
        <v>1205</v>
      </c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 t="s">
        <v>1024</v>
      </c>
      <c r="O281" s="26">
        <v>2</v>
      </c>
      <c r="P281" s="26" t="s">
        <v>720</v>
      </c>
      <c r="Q281" s="26">
        <v>1</v>
      </c>
      <c r="R281" s="26"/>
      <c r="S281" s="26"/>
      <c r="T281" s="26"/>
    </row>
    <row r="282" spans="1:20">
      <c r="A282" s="26" t="s">
        <v>722</v>
      </c>
      <c r="B282" s="26" t="s">
        <v>1205</v>
      </c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 t="s">
        <v>1025</v>
      </c>
      <c r="O282" s="26">
        <v>2</v>
      </c>
      <c r="P282" s="26" t="s">
        <v>719</v>
      </c>
      <c r="Q282" s="26">
        <v>1</v>
      </c>
      <c r="R282" s="26"/>
      <c r="S282" s="26"/>
      <c r="T282" s="26"/>
    </row>
    <row r="283" spans="1:20">
      <c r="A283" s="26" t="s">
        <v>723</v>
      </c>
      <c r="B283" s="26" t="s">
        <v>1205</v>
      </c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 t="s">
        <v>1014</v>
      </c>
      <c r="O283" s="26">
        <v>2</v>
      </c>
      <c r="P283" s="26" t="s">
        <v>721</v>
      </c>
      <c r="Q283" s="26">
        <v>1</v>
      </c>
      <c r="R283" s="26"/>
      <c r="S283" s="26"/>
      <c r="T283" s="26"/>
    </row>
    <row r="284" spans="1:20">
      <c r="A284" s="26" t="s">
        <v>724</v>
      </c>
      <c r="B284" s="26" t="s">
        <v>1205</v>
      </c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 t="s">
        <v>1026</v>
      </c>
      <c r="O284" s="26">
        <v>2</v>
      </c>
      <c r="P284" s="26" t="s">
        <v>722</v>
      </c>
      <c r="Q284" s="26">
        <v>1</v>
      </c>
      <c r="R284" s="26"/>
      <c r="S284" s="26"/>
      <c r="T284" s="26"/>
    </row>
    <row r="285" spans="1:20">
      <c r="A285" s="26" t="s">
        <v>725</v>
      </c>
      <c r="B285" s="26" t="s">
        <v>1206</v>
      </c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 t="s">
        <v>1027</v>
      </c>
      <c r="O285" s="26">
        <v>2</v>
      </c>
      <c r="P285" s="26" t="s">
        <v>722</v>
      </c>
      <c r="Q285" s="26">
        <v>1</v>
      </c>
      <c r="R285" s="26"/>
      <c r="S285" s="26"/>
      <c r="T285" s="26" t="s">
        <v>1268</v>
      </c>
    </row>
    <row r="286" spans="1:20">
      <c r="A286" s="26" t="s">
        <v>726</v>
      </c>
      <c r="B286" s="26" t="s">
        <v>1206</v>
      </c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 t="s">
        <v>1016</v>
      </c>
      <c r="O286" s="26">
        <v>2</v>
      </c>
      <c r="P286" s="26" t="s">
        <v>723</v>
      </c>
      <c r="Q286" s="26">
        <v>1</v>
      </c>
      <c r="R286" s="26"/>
      <c r="S286" s="26"/>
      <c r="T286" s="26" t="s">
        <v>1268</v>
      </c>
    </row>
    <row r="287" spans="1:20">
      <c r="A287" s="26" t="s">
        <v>736</v>
      </c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 t="s">
        <v>1205</v>
      </c>
      <c r="N287" s="26" t="s">
        <v>1007</v>
      </c>
      <c r="O287" s="26">
        <v>1</v>
      </c>
      <c r="P287" s="26"/>
      <c r="Q287" s="26"/>
      <c r="R287" s="26"/>
      <c r="S287" s="26"/>
      <c r="T287" s="26"/>
    </row>
    <row r="288" spans="1:20">
      <c r="A288" s="26" t="s">
        <v>1230</v>
      </c>
      <c r="B288" s="26"/>
      <c r="C288" s="26" t="s">
        <v>1205</v>
      </c>
      <c r="D288" s="26">
        <v>4</v>
      </c>
      <c r="E288" s="26"/>
      <c r="F288" s="26"/>
      <c r="G288" s="26"/>
      <c r="H288" s="26"/>
      <c r="I288" s="26"/>
      <c r="J288" s="26"/>
      <c r="K288" s="26"/>
      <c r="L288" s="26"/>
      <c r="M288" s="26" t="s">
        <v>1205</v>
      </c>
      <c r="N288" s="26" t="s">
        <v>1008</v>
      </c>
      <c r="O288" s="26">
        <v>1</v>
      </c>
      <c r="P288" s="26"/>
      <c r="Q288" s="26"/>
      <c r="R288" s="26"/>
      <c r="S288" s="26"/>
      <c r="T288" s="26"/>
    </row>
    <row r="289" spans="1:20">
      <c r="A289" s="26" t="s">
        <v>738</v>
      </c>
      <c r="B289" s="26"/>
      <c r="C289" s="26" t="s">
        <v>1205</v>
      </c>
      <c r="D289" s="26">
        <v>4</v>
      </c>
      <c r="E289" s="26"/>
      <c r="F289" s="26"/>
      <c r="G289" s="26"/>
      <c r="H289" s="26"/>
      <c r="I289" s="26"/>
      <c r="J289" s="26"/>
      <c r="K289" s="26"/>
      <c r="L289" s="26"/>
      <c r="M289" s="26" t="s">
        <v>1205</v>
      </c>
      <c r="N289" s="26" t="s">
        <v>1009</v>
      </c>
      <c r="O289" s="26">
        <v>1</v>
      </c>
      <c r="P289" s="26" t="s">
        <v>1230</v>
      </c>
      <c r="Q289" s="26">
        <v>1</v>
      </c>
      <c r="R289" s="26"/>
      <c r="S289" s="26"/>
      <c r="T289" s="26"/>
    </row>
    <row r="290" spans="1:20">
      <c r="A290" s="26" t="s">
        <v>739</v>
      </c>
      <c r="B290" s="26"/>
      <c r="C290" s="26" t="s">
        <v>1205</v>
      </c>
      <c r="D290" s="26">
        <v>4</v>
      </c>
      <c r="E290" s="26"/>
      <c r="F290" s="26"/>
      <c r="G290" s="26"/>
      <c r="H290" s="26"/>
      <c r="I290" s="26"/>
      <c r="J290" s="26"/>
      <c r="K290" s="26"/>
      <c r="L290" s="26"/>
      <c r="M290" s="26" t="s">
        <v>1205</v>
      </c>
      <c r="N290" s="26" t="s">
        <v>1010</v>
      </c>
      <c r="O290" s="26">
        <v>1</v>
      </c>
      <c r="P290" s="26" t="s">
        <v>1230</v>
      </c>
      <c r="Q290" s="26">
        <v>1</v>
      </c>
      <c r="R290" s="26"/>
      <c r="S290" s="26"/>
      <c r="T290" s="26"/>
    </row>
    <row r="291" spans="1:20">
      <c r="A291" s="26" t="s">
        <v>740</v>
      </c>
      <c r="B291" s="26"/>
      <c r="C291" s="26" t="s">
        <v>1205</v>
      </c>
      <c r="D291" s="26">
        <v>4</v>
      </c>
      <c r="E291" s="26"/>
      <c r="F291" s="26"/>
      <c r="G291" s="26"/>
      <c r="H291" s="26"/>
      <c r="I291" s="26"/>
      <c r="J291" s="26"/>
      <c r="K291" s="26"/>
      <c r="L291" s="26"/>
      <c r="M291" s="26" t="s">
        <v>1205</v>
      </c>
      <c r="N291" s="26" t="s">
        <v>1051</v>
      </c>
      <c r="O291" s="26">
        <v>2</v>
      </c>
      <c r="P291" s="26" t="s">
        <v>1052</v>
      </c>
      <c r="Q291" s="26">
        <v>2</v>
      </c>
      <c r="R291" s="26"/>
      <c r="S291" s="26"/>
      <c r="T291" s="26"/>
    </row>
    <row r="292" spans="1:20">
      <c r="A292" s="26" t="s">
        <v>741</v>
      </c>
      <c r="B292" s="26"/>
      <c r="C292" s="26" t="s">
        <v>1205</v>
      </c>
      <c r="D292" s="26">
        <v>4</v>
      </c>
      <c r="E292" s="26"/>
      <c r="F292" s="26"/>
      <c r="G292" s="26"/>
      <c r="H292" s="26"/>
      <c r="I292" s="26"/>
      <c r="J292" s="26"/>
      <c r="K292" s="26"/>
      <c r="L292" s="26"/>
      <c r="M292" s="26"/>
      <c r="N292" s="26" t="s">
        <v>1053</v>
      </c>
      <c r="O292" s="26">
        <v>2</v>
      </c>
      <c r="P292" s="26" t="s">
        <v>740</v>
      </c>
      <c r="Q292" s="26">
        <v>1</v>
      </c>
      <c r="R292" s="26"/>
      <c r="S292" s="26"/>
      <c r="T292" s="26"/>
    </row>
    <row r="293" spans="1:20">
      <c r="A293" s="26" t="s">
        <v>742</v>
      </c>
      <c r="B293" s="26"/>
      <c r="C293" s="26" t="s">
        <v>1205</v>
      </c>
      <c r="D293" s="26">
        <v>4</v>
      </c>
      <c r="E293" s="26"/>
      <c r="F293" s="26"/>
      <c r="G293" s="26"/>
      <c r="H293" s="26"/>
      <c r="I293" s="26"/>
      <c r="J293" s="26"/>
      <c r="K293" s="26"/>
      <c r="L293" s="26"/>
      <c r="M293" s="26"/>
      <c r="N293" s="26" t="s">
        <v>1012</v>
      </c>
      <c r="O293" s="26">
        <v>1</v>
      </c>
      <c r="P293" s="26" t="s">
        <v>739</v>
      </c>
      <c r="Q293" s="26">
        <v>2</v>
      </c>
      <c r="R293" s="26"/>
      <c r="S293" s="26"/>
      <c r="T293" s="26"/>
    </row>
    <row r="294" spans="1:20">
      <c r="A294" s="26" t="s">
        <v>743</v>
      </c>
      <c r="B294" s="26"/>
      <c r="C294" s="26"/>
      <c r="D294" s="26">
        <v>4</v>
      </c>
      <c r="E294" s="26"/>
      <c r="F294" s="26"/>
      <c r="G294" s="26"/>
      <c r="H294" s="26"/>
      <c r="I294" s="26"/>
      <c r="J294" s="26"/>
      <c r="K294" s="26"/>
      <c r="L294" s="26"/>
      <c r="M294" s="26"/>
      <c r="N294" s="26" t="s">
        <v>1056</v>
      </c>
      <c r="O294" s="26">
        <v>1</v>
      </c>
      <c r="P294" s="26" t="s">
        <v>741</v>
      </c>
      <c r="Q294" s="26">
        <v>1</v>
      </c>
      <c r="R294" s="26"/>
      <c r="S294" s="26"/>
      <c r="T294" s="26"/>
    </row>
    <row r="295" spans="1:20">
      <c r="A295" s="26" t="s">
        <v>744</v>
      </c>
      <c r="B295" s="26"/>
      <c r="C295" s="26"/>
      <c r="D295" s="26">
        <v>4</v>
      </c>
      <c r="E295" s="26"/>
      <c r="F295" s="26"/>
      <c r="G295" s="26"/>
      <c r="H295" s="26"/>
      <c r="I295" s="26"/>
      <c r="J295" s="26"/>
      <c r="K295" s="26"/>
      <c r="L295" s="26"/>
      <c r="M295" s="26"/>
      <c r="N295" s="26" t="s">
        <v>1054</v>
      </c>
      <c r="O295" s="26">
        <v>1</v>
      </c>
      <c r="P295" s="26" t="s">
        <v>743</v>
      </c>
      <c r="Q295" s="26">
        <v>1</v>
      </c>
      <c r="R295" s="26"/>
      <c r="S295" s="26"/>
      <c r="T295" s="26"/>
    </row>
    <row r="296" spans="1:20">
      <c r="A296" s="26" t="s">
        <v>745</v>
      </c>
      <c r="B296" s="26"/>
      <c r="C296" s="26"/>
      <c r="D296" s="26">
        <v>4</v>
      </c>
      <c r="E296" s="26"/>
      <c r="F296" s="26"/>
      <c r="G296" s="26"/>
      <c r="H296" s="26"/>
      <c r="I296" s="26"/>
      <c r="J296" s="26"/>
      <c r="K296" s="26"/>
      <c r="L296" s="26"/>
      <c r="M296" s="26"/>
      <c r="N296" s="26" t="s">
        <v>1089</v>
      </c>
      <c r="O296" s="26">
        <v>2</v>
      </c>
      <c r="P296" s="26" t="s">
        <v>744</v>
      </c>
      <c r="Q296" s="26">
        <v>1</v>
      </c>
      <c r="R296" s="26"/>
      <c r="S296" s="26"/>
      <c r="T296" s="26"/>
    </row>
    <row r="297" spans="1:20">
      <c r="A297" s="26" t="s">
        <v>746</v>
      </c>
      <c r="B297" s="26"/>
      <c r="C297" s="26"/>
      <c r="D297" s="26">
        <v>4</v>
      </c>
      <c r="E297" s="26"/>
      <c r="F297" s="26"/>
      <c r="G297" s="26"/>
      <c r="H297" s="26"/>
      <c r="I297" s="26"/>
      <c r="J297" s="26"/>
      <c r="K297" s="26"/>
      <c r="L297" s="26"/>
      <c r="M297" s="26"/>
      <c r="N297" s="26" t="s">
        <v>1057</v>
      </c>
      <c r="O297" s="26">
        <v>1</v>
      </c>
      <c r="P297" s="26" t="s">
        <v>745</v>
      </c>
      <c r="Q297" s="26">
        <v>1</v>
      </c>
      <c r="R297" s="26"/>
      <c r="S297" s="26"/>
      <c r="T297" s="26"/>
    </row>
    <row r="298" spans="1:20">
      <c r="A298" s="26" t="s">
        <v>747</v>
      </c>
      <c r="B298" s="26"/>
      <c r="C298" s="26"/>
      <c r="D298" s="26">
        <v>4</v>
      </c>
      <c r="E298" s="26"/>
      <c r="F298" s="26"/>
      <c r="G298" s="26"/>
      <c r="H298" s="26"/>
      <c r="I298" s="26"/>
      <c r="J298" s="26"/>
      <c r="K298" s="26"/>
      <c r="L298" s="26"/>
      <c r="M298" s="26"/>
      <c r="N298" s="26" t="s">
        <v>1024</v>
      </c>
      <c r="O298" s="26">
        <v>2</v>
      </c>
      <c r="P298" s="26" t="s">
        <v>742</v>
      </c>
      <c r="Q298" s="26">
        <v>2</v>
      </c>
      <c r="R298" s="26"/>
      <c r="S298" s="26"/>
      <c r="T298" s="26"/>
    </row>
    <row r="299" spans="1:20">
      <c r="A299" s="26" t="s">
        <v>748</v>
      </c>
      <c r="B299" s="26"/>
      <c r="C299" s="26"/>
      <c r="D299" s="26">
        <v>4</v>
      </c>
      <c r="E299" s="26"/>
      <c r="F299" s="26"/>
      <c r="G299" s="26"/>
      <c r="H299" s="26"/>
      <c r="I299" s="26"/>
      <c r="J299" s="26"/>
      <c r="K299" s="26"/>
      <c r="L299" s="26"/>
      <c r="M299" s="26"/>
      <c r="N299" s="26" t="s">
        <v>1057</v>
      </c>
      <c r="O299" s="26">
        <v>2</v>
      </c>
      <c r="P299" s="26" t="s">
        <v>746</v>
      </c>
      <c r="Q299" s="26">
        <v>1</v>
      </c>
      <c r="R299" s="26"/>
      <c r="S299" s="26"/>
      <c r="T299" s="26"/>
    </row>
    <row r="300" spans="1:20">
      <c r="A300" s="26" t="s">
        <v>749</v>
      </c>
      <c r="B300" s="26"/>
      <c r="C300" s="26"/>
      <c r="D300" s="26">
        <v>5</v>
      </c>
      <c r="E300" s="26"/>
      <c r="F300" s="26"/>
      <c r="G300" s="26"/>
      <c r="H300" s="26"/>
      <c r="I300" s="26"/>
      <c r="J300" s="26"/>
      <c r="K300" s="26"/>
      <c r="L300" s="26"/>
      <c r="M300" s="26"/>
      <c r="N300" s="26" t="s">
        <v>1058</v>
      </c>
      <c r="O300" s="26">
        <v>2</v>
      </c>
      <c r="P300" s="26" t="s">
        <v>745</v>
      </c>
      <c r="Q300" s="26">
        <v>1</v>
      </c>
      <c r="R300" s="26"/>
      <c r="S300" s="26"/>
      <c r="T300" s="26"/>
    </row>
    <row r="301" spans="1:20">
      <c r="A301" s="26" t="s">
        <v>750</v>
      </c>
      <c r="B301" s="26"/>
      <c r="C301" s="26"/>
      <c r="D301" s="26">
        <v>5</v>
      </c>
      <c r="E301" s="26"/>
      <c r="F301" s="26"/>
      <c r="G301" s="26"/>
      <c r="H301" s="26"/>
      <c r="I301" s="26"/>
      <c r="J301" s="26"/>
      <c r="K301" s="26"/>
      <c r="L301" s="26"/>
      <c r="M301" s="26"/>
      <c r="N301" s="26" t="s">
        <v>1015</v>
      </c>
      <c r="O301" s="26">
        <v>2</v>
      </c>
      <c r="P301" s="26" t="s">
        <v>747</v>
      </c>
      <c r="Q301" s="26">
        <v>1</v>
      </c>
      <c r="R301" s="26"/>
      <c r="S301" s="26"/>
      <c r="T301" s="26"/>
    </row>
    <row r="302" spans="1:20">
      <c r="A302" s="26" t="s">
        <v>752</v>
      </c>
      <c r="B302" s="26"/>
      <c r="C302" s="26"/>
      <c r="D302" s="26">
        <v>5</v>
      </c>
      <c r="E302" s="26"/>
      <c r="F302" s="26"/>
      <c r="G302" s="26"/>
      <c r="H302" s="26"/>
      <c r="I302" s="26"/>
      <c r="J302" s="26"/>
      <c r="K302" s="26"/>
      <c r="L302" s="26"/>
      <c r="M302" s="26"/>
      <c r="N302" s="26" t="s">
        <v>1025</v>
      </c>
      <c r="O302" s="26">
        <v>2</v>
      </c>
      <c r="P302" s="26" t="s">
        <v>747</v>
      </c>
      <c r="Q302" s="26">
        <v>1</v>
      </c>
      <c r="R302" s="26"/>
      <c r="S302" s="26"/>
      <c r="T302" s="26"/>
    </row>
    <row r="303" spans="1:20">
      <c r="A303" s="26" t="s">
        <v>754</v>
      </c>
      <c r="B303" s="26"/>
      <c r="C303" s="26"/>
      <c r="D303" s="26">
        <v>6</v>
      </c>
      <c r="E303" s="26"/>
      <c r="F303" s="26"/>
      <c r="G303" s="26"/>
      <c r="H303" s="26"/>
      <c r="I303" s="26"/>
      <c r="J303" s="26"/>
      <c r="K303" s="26"/>
      <c r="L303" s="26"/>
      <c r="M303" s="26"/>
      <c r="N303" s="26" t="s">
        <v>1026</v>
      </c>
      <c r="O303" s="26">
        <v>2</v>
      </c>
      <c r="P303" s="26" t="s">
        <v>750</v>
      </c>
      <c r="Q303" s="26">
        <v>1</v>
      </c>
      <c r="R303" s="26"/>
      <c r="S303" s="26"/>
      <c r="T303" s="26"/>
    </row>
    <row r="304" spans="1:20">
      <c r="A304" s="26" t="s">
        <v>755</v>
      </c>
      <c r="B304" s="26"/>
      <c r="C304" s="26"/>
      <c r="D304" s="26" t="s">
        <v>1206</v>
      </c>
      <c r="E304" s="26"/>
      <c r="F304" s="26"/>
      <c r="G304" s="26"/>
      <c r="H304" s="26"/>
      <c r="I304" s="26"/>
      <c r="J304" s="26"/>
      <c r="K304" s="26"/>
      <c r="L304" s="26"/>
      <c r="M304" s="26"/>
      <c r="N304" s="26" t="s">
        <v>1037</v>
      </c>
      <c r="O304" s="26">
        <v>2</v>
      </c>
      <c r="P304" s="26" t="s">
        <v>752</v>
      </c>
      <c r="Q304" s="26">
        <v>1</v>
      </c>
      <c r="R304" s="26"/>
      <c r="S304" s="26"/>
      <c r="T304" s="26" t="s">
        <v>1268</v>
      </c>
    </row>
    <row r="305" spans="1:20">
      <c r="A305" s="26" t="s">
        <v>756</v>
      </c>
      <c r="B305" s="26"/>
      <c r="C305" s="26"/>
      <c r="D305" s="26" t="s">
        <v>1206</v>
      </c>
      <c r="E305" s="26"/>
      <c r="F305" s="26"/>
      <c r="G305" s="26"/>
      <c r="H305" s="26"/>
      <c r="I305" s="26"/>
      <c r="J305" s="26"/>
      <c r="K305" s="26"/>
      <c r="L305" s="26"/>
      <c r="M305" s="26"/>
      <c r="N305" s="26" t="s">
        <v>1252</v>
      </c>
      <c r="O305" s="26">
        <v>1</v>
      </c>
      <c r="P305" s="26" t="s">
        <v>749</v>
      </c>
      <c r="Q305" s="26">
        <v>1</v>
      </c>
      <c r="R305" s="26"/>
      <c r="S305" s="26"/>
      <c r="T305" s="26" t="s">
        <v>1268</v>
      </c>
    </row>
    <row r="306" spans="1:20">
      <c r="A306" s="26" t="s">
        <v>757</v>
      </c>
      <c r="B306" s="26"/>
      <c r="C306" s="26"/>
      <c r="D306" s="26" t="s">
        <v>1205</v>
      </c>
      <c r="E306" s="26"/>
      <c r="F306" s="26"/>
      <c r="G306" s="26"/>
      <c r="H306" s="26"/>
      <c r="I306" s="26"/>
      <c r="J306" s="26"/>
      <c r="K306" s="26"/>
      <c r="L306" s="26"/>
      <c r="M306" s="26"/>
      <c r="N306" s="26" t="s">
        <v>1016</v>
      </c>
      <c r="O306" s="26">
        <v>1</v>
      </c>
      <c r="P306" s="26" t="s">
        <v>700</v>
      </c>
      <c r="Q306" s="26">
        <v>1</v>
      </c>
      <c r="R306" s="26"/>
      <c r="S306" s="26"/>
      <c r="T306" s="26"/>
    </row>
    <row r="307" spans="1:20">
      <c r="A307" s="26" t="s">
        <v>759</v>
      </c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 t="s">
        <v>1205</v>
      </c>
      <c r="N307" s="26" t="s">
        <v>1049</v>
      </c>
      <c r="O307" s="26">
        <v>1</v>
      </c>
      <c r="P307" s="26"/>
      <c r="Q307" s="26"/>
      <c r="R307" s="26"/>
      <c r="S307" s="26"/>
      <c r="T307" s="26"/>
    </row>
    <row r="308" spans="1:20">
      <c r="A308" s="26" t="s">
        <v>760</v>
      </c>
      <c r="B308" s="26"/>
      <c r="C308" s="26" t="s">
        <v>1205</v>
      </c>
      <c r="D308" s="26"/>
      <c r="E308" s="26"/>
      <c r="F308" s="26"/>
      <c r="G308" s="26"/>
      <c r="H308" s="26"/>
      <c r="I308" s="26"/>
      <c r="J308" s="26"/>
      <c r="K308" s="26"/>
      <c r="L308" s="26"/>
      <c r="M308" s="26" t="s">
        <v>1205</v>
      </c>
      <c r="N308" s="26" t="s">
        <v>1038</v>
      </c>
      <c r="O308" s="26">
        <v>1</v>
      </c>
      <c r="P308" s="26"/>
      <c r="Q308" s="26"/>
      <c r="R308" s="26"/>
      <c r="S308" s="26"/>
      <c r="T308" s="26"/>
    </row>
    <row r="309" spans="1:20">
      <c r="A309" s="26" t="s">
        <v>761</v>
      </c>
      <c r="B309" s="26"/>
      <c r="C309" s="26" t="s">
        <v>1205</v>
      </c>
      <c r="D309" s="26"/>
      <c r="E309" s="26"/>
      <c r="F309" s="26"/>
      <c r="G309" s="26"/>
      <c r="H309" s="26"/>
      <c r="I309" s="26"/>
      <c r="J309" s="26"/>
      <c r="K309" s="26"/>
      <c r="L309" s="26"/>
      <c r="M309" s="26" t="s">
        <v>1205</v>
      </c>
      <c r="N309" s="26" t="s">
        <v>1039</v>
      </c>
      <c r="O309" s="26">
        <v>1</v>
      </c>
      <c r="P309" s="26" t="s">
        <v>760</v>
      </c>
      <c r="Q309" s="26">
        <v>1</v>
      </c>
      <c r="R309" s="26"/>
      <c r="S309" s="26"/>
      <c r="T309" s="26"/>
    </row>
    <row r="310" spans="1:20">
      <c r="A310" s="26" t="s">
        <v>762</v>
      </c>
      <c r="B310" s="26"/>
      <c r="C310" s="26" t="s">
        <v>1205</v>
      </c>
      <c r="D310" s="26"/>
      <c r="E310" s="26"/>
      <c r="F310" s="26"/>
      <c r="G310" s="26"/>
      <c r="H310" s="26"/>
      <c r="I310" s="26"/>
      <c r="J310" s="26"/>
      <c r="K310" s="26"/>
      <c r="L310" s="26"/>
      <c r="M310" s="26" t="s">
        <v>1205</v>
      </c>
      <c r="N310" s="26" t="s">
        <v>1041</v>
      </c>
      <c r="O310" s="26">
        <v>1</v>
      </c>
      <c r="P310" s="26" t="s">
        <v>760</v>
      </c>
      <c r="Q310" s="26">
        <v>1</v>
      </c>
      <c r="R310" s="26"/>
      <c r="S310" s="26"/>
      <c r="T310" s="26"/>
    </row>
    <row r="311" spans="1:20">
      <c r="A311" s="26" t="s">
        <v>763</v>
      </c>
      <c r="B311" s="26"/>
      <c r="C311" s="26" t="s">
        <v>1205</v>
      </c>
      <c r="D311" s="26"/>
      <c r="E311" s="26"/>
      <c r="F311" s="26"/>
      <c r="G311" s="26"/>
      <c r="H311" s="26"/>
      <c r="I311" s="26"/>
      <c r="J311" s="26"/>
      <c r="K311" s="26"/>
      <c r="L311" s="26"/>
      <c r="M311" s="26" t="s">
        <v>1205</v>
      </c>
      <c r="N311" s="27" t="s">
        <v>1031</v>
      </c>
      <c r="O311" s="26">
        <v>1</v>
      </c>
      <c r="P311" s="26" t="s">
        <v>762</v>
      </c>
      <c r="Q311" s="26">
        <v>1</v>
      </c>
      <c r="R311" s="26"/>
      <c r="S311" s="26"/>
      <c r="T311" s="26"/>
    </row>
    <row r="312" spans="1:20">
      <c r="A312" s="26" t="s">
        <v>764</v>
      </c>
      <c r="B312" s="26"/>
      <c r="C312" s="26" t="s">
        <v>1205</v>
      </c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 t="s">
        <v>1033</v>
      </c>
      <c r="O312" s="26">
        <v>1</v>
      </c>
      <c r="P312" s="26" t="s">
        <v>763</v>
      </c>
      <c r="Q312" s="26">
        <v>1</v>
      </c>
      <c r="R312" s="26"/>
      <c r="S312" s="26"/>
      <c r="T312" s="26"/>
    </row>
    <row r="313" spans="1:20">
      <c r="A313" s="26" t="s">
        <v>765</v>
      </c>
      <c r="B313" s="26"/>
      <c r="C313" s="26" t="s">
        <v>1205</v>
      </c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 t="s">
        <v>1040</v>
      </c>
      <c r="O313" s="26">
        <v>1</v>
      </c>
      <c r="P313" s="26" t="s">
        <v>761</v>
      </c>
      <c r="Q313" s="26">
        <v>1</v>
      </c>
      <c r="R313" s="26"/>
      <c r="S313" s="26"/>
      <c r="T313" s="26"/>
    </row>
    <row r="314" spans="1:20">
      <c r="A314" s="26" t="s">
        <v>766</v>
      </c>
      <c r="B314" s="26"/>
      <c r="C314" s="26" t="s">
        <v>1205</v>
      </c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 t="s">
        <v>1051</v>
      </c>
      <c r="O314" s="26">
        <v>1</v>
      </c>
      <c r="P314" s="26" t="s">
        <v>767</v>
      </c>
      <c r="Q314" s="26">
        <v>1</v>
      </c>
      <c r="R314" s="26"/>
      <c r="S314" s="26"/>
      <c r="T314" s="26"/>
    </row>
    <row r="315" spans="1:20">
      <c r="A315" s="26" t="s">
        <v>767</v>
      </c>
      <c r="B315" s="26"/>
      <c r="C315" s="26" t="s">
        <v>1205</v>
      </c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 t="s">
        <v>1013</v>
      </c>
      <c r="O315" s="26">
        <v>1</v>
      </c>
      <c r="P315" s="26" t="s">
        <v>765</v>
      </c>
      <c r="Q315" s="26">
        <v>1</v>
      </c>
      <c r="R315" s="26"/>
      <c r="S315" s="26"/>
      <c r="T315" s="26"/>
    </row>
    <row r="316" spans="1:20">
      <c r="A316" s="26" t="s">
        <v>768</v>
      </c>
      <c r="B316" s="26"/>
      <c r="C316" s="26" t="s">
        <v>1205</v>
      </c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 t="s">
        <v>1034</v>
      </c>
      <c r="O316" s="26">
        <v>1</v>
      </c>
      <c r="P316" s="26" t="s">
        <v>764</v>
      </c>
      <c r="Q316" s="26">
        <v>1</v>
      </c>
      <c r="R316" s="26"/>
      <c r="S316" s="26"/>
      <c r="T316" s="26"/>
    </row>
    <row r="317" spans="1:20">
      <c r="A317" s="26" t="s">
        <v>769</v>
      </c>
      <c r="B317" s="26"/>
      <c r="C317" s="26" t="s">
        <v>1205</v>
      </c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 t="s">
        <v>762</v>
      </c>
      <c r="O317" s="26">
        <v>1</v>
      </c>
      <c r="P317" s="26" t="s">
        <v>765</v>
      </c>
      <c r="Q317" s="26">
        <v>1</v>
      </c>
      <c r="R317" s="26"/>
      <c r="S317" s="26"/>
      <c r="T317" s="26"/>
    </row>
    <row r="318" spans="1:20">
      <c r="A318" s="26" t="s">
        <v>770</v>
      </c>
      <c r="B318" s="26"/>
      <c r="C318" s="26" t="s">
        <v>1205</v>
      </c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 t="s">
        <v>1045</v>
      </c>
      <c r="O318" s="26">
        <v>1</v>
      </c>
      <c r="P318" s="26" t="s">
        <v>766</v>
      </c>
      <c r="Q318" s="26">
        <v>1</v>
      </c>
      <c r="R318" s="26"/>
      <c r="S318" s="26"/>
      <c r="T318" s="26"/>
    </row>
    <row r="319" spans="1:20">
      <c r="A319" s="26" t="s">
        <v>771</v>
      </c>
      <c r="B319" s="26"/>
      <c r="C319" s="26" t="s">
        <v>1205</v>
      </c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 t="s">
        <v>1044</v>
      </c>
      <c r="O319" s="26">
        <v>1</v>
      </c>
      <c r="P319" s="26" t="s">
        <v>1027</v>
      </c>
      <c r="Q319" s="26">
        <v>1</v>
      </c>
      <c r="R319" s="26" t="s">
        <v>765</v>
      </c>
      <c r="S319" s="26">
        <v>1</v>
      </c>
      <c r="T319" s="26"/>
    </row>
    <row r="320" spans="1:20">
      <c r="A320" s="26" t="s">
        <v>772</v>
      </c>
      <c r="B320" s="26"/>
      <c r="C320" s="26" t="s">
        <v>1205</v>
      </c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 t="s">
        <v>1046</v>
      </c>
      <c r="O320" s="26">
        <v>1</v>
      </c>
      <c r="P320" s="26" t="s">
        <v>765</v>
      </c>
      <c r="Q320" s="26">
        <v>1</v>
      </c>
      <c r="R320" s="26"/>
      <c r="S320" s="26"/>
      <c r="T320" s="26"/>
    </row>
    <row r="321" spans="1:20">
      <c r="A321" s="26" t="s">
        <v>773</v>
      </c>
      <c r="B321" s="26"/>
      <c r="C321" s="26" t="s">
        <v>1205</v>
      </c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 t="s">
        <v>1047</v>
      </c>
      <c r="O321" s="26">
        <v>1</v>
      </c>
      <c r="P321" s="26" t="s">
        <v>772</v>
      </c>
      <c r="Q321" s="26">
        <v>1</v>
      </c>
      <c r="R321" s="26"/>
      <c r="S321" s="26"/>
      <c r="T321" s="26"/>
    </row>
    <row r="322" spans="1:20">
      <c r="A322" s="26" t="s">
        <v>774</v>
      </c>
      <c r="B322" s="26"/>
      <c r="C322" s="26" t="s">
        <v>1206</v>
      </c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 t="s">
        <v>1048</v>
      </c>
      <c r="O322" s="26">
        <v>1</v>
      </c>
      <c r="P322" s="26" t="s">
        <v>773</v>
      </c>
      <c r="Q322" s="26">
        <v>1</v>
      </c>
      <c r="R322" s="26"/>
      <c r="S322" s="26"/>
      <c r="T322" s="26" t="s">
        <v>1268</v>
      </c>
    </row>
    <row r="323" spans="1:20">
      <c r="A323" s="26" t="s">
        <v>775</v>
      </c>
      <c r="B323" s="26"/>
      <c r="C323" s="26" t="s">
        <v>1206</v>
      </c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 t="s">
        <v>1252</v>
      </c>
      <c r="O323" s="26">
        <v>1</v>
      </c>
      <c r="P323" s="26" t="s">
        <v>1016</v>
      </c>
      <c r="Q323" s="26">
        <v>1</v>
      </c>
      <c r="R323" s="26"/>
      <c r="S323" s="26"/>
      <c r="T323" s="26" t="s">
        <v>1268</v>
      </c>
    </row>
    <row r="324" spans="1:20">
      <c r="A324" s="26" t="s">
        <v>778</v>
      </c>
      <c r="B324" s="26"/>
      <c r="C324" s="26" t="s">
        <v>1205</v>
      </c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 t="s">
        <v>1028</v>
      </c>
      <c r="O324" s="26">
        <v>1</v>
      </c>
      <c r="P324" s="26" t="s">
        <v>775</v>
      </c>
      <c r="Q324" s="26">
        <v>1</v>
      </c>
      <c r="R324" s="26"/>
      <c r="S324" s="26"/>
      <c r="T324" s="26"/>
    </row>
    <row r="325" spans="1:20">
      <c r="A325" s="26" t="s">
        <v>781</v>
      </c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 t="s">
        <v>1205</v>
      </c>
      <c r="N325" s="26" t="s">
        <v>1006</v>
      </c>
      <c r="O325" s="26">
        <v>1</v>
      </c>
      <c r="P325" s="26"/>
      <c r="Q325" s="26"/>
      <c r="R325" s="26"/>
      <c r="S325" s="26"/>
      <c r="T325" s="26"/>
    </row>
    <row r="326" spans="1:20">
      <c r="A326" s="26" t="s">
        <v>782</v>
      </c>
      <c r="B326" s="26" t="s">
        <v>1205</v>
      </c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 t="s">
        <v>1205</v>
      </c>
      <c r="N326" s="26" t="s">
        <v>1017</v>
      </c>
      <c r="O326" s="26">
        <v>1</v>
      </c>
      <c r="P326" s="26"/>
      <c r="Q326" s="26"/>
      <c r="R326" s="26"/>
      <c r="S326" s="26"/>
      <c r="T326" s="26"/>
    </row>
    <row r="327" spans="1:20">
      <c r="A327" s="26" t="s">
        <v>783</v>
      </c>
      <c r="B327" s="26" t="s">
        <v>1205</v>
      </c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 t="s">
        <v>1205</v>
      </c>
      <c r="N327" s="26" t="s">
        <v>1018</v>
      </c>
      <c r="O327" s="26">
        <v>1</v>
      </c>
      <c r="P327" s="26" t="s">
        <v>782</v>
      </c>
      <c r="Q327" s="26">
        <v>1</v>
      </c>
      <c r="R327" s="26"/>
      <c r="S327" s="26"/>
      <c r="T327" s="26"/>
    </row>
    <row r="328" spans="1:20">
      <c r="A328" s="26" t="s">
        <v>784</v>
      </c>
      <c r="B328" s="26" t="s">
        <v>1205</v>
      </c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 t="s">
        <v>1205</v>
      </c>
      <c r="N328" s="26" t="s">
        <v>1019</v>
      </c>
      <c r="O328" s="26">
        <v>1</v>
      </c>
      <c r="P328" s="26" t="s">
        <v>782</v>
      </c>
      <c r="Q328" s="26">
        <v>1</v>
      </c>
      <c r="R328" s="26"/>
      <c r="S328" s="26"/>
      <c r="T328" s="26"/>
    </row>
    <row r="329" spans="1:20">
      <c r="A329" s="26" t="s">
        <v>785</v>
      </c>
      <c r="B329" s="26" t="s">
        <v>1205</v>
      </c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 t="s">
        <v>1205</v>
      </c>
      <c r="N329" s="26" t="s">
        <v>1020</v>
      </c>
      <c r="O329" s="26">
        <v>1</v>
      </c>
      <c r="P329" s="26" t="s">
        <v>783</v>
      </c>
      <c r="Q329" s="26">
        <v>1</v>
      </c>
      <c r="R329" s="26"/>
      <c r="S329" s="26"/>
      <c r="T329" s="26"/>
    </row>
    <row r="330" spans="1:20">
      <c r="A330" s="26" t="s">
        <v>786</v>
      </c>
      <c r="B330" s="26" t="s">
        <v>1205</v>
      </c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 t="s">
        <v>1021</v>
      </c>
      <c r="O330" s="26">
        <v>1</v>
      </c>
      <c r="P330" s="26" t="s">
        <v>784</v>
      </c>
      <c r="Q330" s="26">
        <v>1</v>
      </c>
      <c r="R330" s="26"/>
      <c r="S330" s="26"/>
      <c r="T330" s="26"/>
    </row>
    <row r="331" spans="1:20">
      <c r="A331" s="26" t="s">
        <v>787</v>
      </c>
      <c r="B331" s="26" t="s">
        <v>1205</v>
      </c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 t="s">
        <v>1022</v>
      </c>
      <c r="O331" s="26">
        <v>1</v>
      </c>
      <c r="P331" s="26" t="s">
        <v>785</v>
      </c>
      <c r="Q331" s="26">
        <v>1</v>
      </c>
      <c r="R331" s="26"/>
      <c r="S331" s="26"/>
      <c r="T331" s="26"/>
    </row>
    <row r="332" spans="1:20">
      <c r="A332" s="26" t="s">
        <v>788</v>
      </c>
      <c r="B332" s="26" t="s">
        <v>1205</v>
      </c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 t="s">
        <v>1023</v>
      </c>
      <c r="O332" s="26">
        <v>1</v>
      </c>
      <c r="P332" s="26" t="s">
        <v>786</v>
      </c>
      <c r="Q332" s="26">
        <v>1</v>
      </c>
      <c r="R332" s="26"/>
      <c r="S332" s="26"/>
      <c r="T332" s="26"/>
    </row>
    <row r="333" spans="1:20">
      <c r="A333" s="26" t="s">
        <v>789</v>
      </c>
      <c r="B333" s="26" t="s">
        <v>1205</v>
      </c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 t="s">
        <v>1017</v>
      </c>
      <c r="O333" s="26">
        <v>3</v>
      </c>
      <c r="P333" s="26" t="s">
        <v>782</v>
      </c>
      <c r="Q333" s="26">
        <v>1</v>
      </c>
      <c r="R333" s="26"/>
      <c r="S333" s="26"/>
      <c r="T333" s="26"/>
    </row>
    <row r="334" spans="1:20">
      <c r="A334" s="26" t="s">
        <v>790</v>
      </c>
      <c r="B334" s="26" t="s">
        <v>1205</v>
      </c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 t="s">
        <v>1018</v>
      </c>
      <c r="O334" s="26">
        <v>3</v>
      </c>
      <c r="P334" s="26" t="s">
        <v>783</v>
      </c>
      <c r="Q334" s="26">
        <v>1</v>
      </c>
      <c r="R334" s="26"/>
      <c r="S334" s="26"/>
      <c r="T334" s="26"/>
    </row>
    <row r="335" spans="1:20">
      <c r="A335" s="26" t="s">
        <v>791</v>
      </c>
      <c r="B335" s="26" t="s">
        <v>1205</v>
      </c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 t="s">
        <v>1020</v>
      </c>
      <c r="O335" s="26">
        <v>3</v>
      </c>
      <c r="P335" s="26" t="s">
        <v>785</v>
      </c>
      <c r="Q335" s="26">
        <v>1</v>
      </c>
      <c r="R335" s="26"/>
      <c r="S335" s="26"/>
      <c r="T335" s="26"/>
    </row>
    <row r="336" spans="1:20">
      <c r="A336" s="26" t="s">
        <v>792</v>
      </c>
      <c r="B336" s="26" t="s">
        <v>1205</v>
      </c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 t="s">
        <v>1022</v>
      </c>
      <c r="O336" s="26">
        <v>3</v>
      </c>
      <c r="P336" s="26" t="s">
        <v>791</v>
      </c>
      <c r="Q336" s="26">
        <v>1</v>
      </c>
      <c r="R336" s="26"/>
      <c r="S336" s="26"/>
      <c r="T336" s="26"/>
    </row>
    <row r="337" spans="1:20">
      <c r="A337" s="26" t="s">
        <v>793</v>
      </c>
      <c r="B337" s="26" t="s">
        <v>1205</v>
      </c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 t="s">
        <v>1024</v>
      </c>
      <c r="O337" s="26">
        <v>1</v>
      </c>
      <c r="P337" s="26" t="s">
        <v>792</v>
      </c>
      <c r="Q337" s="26">
        <v>1</v>
      </c>
      <c r="R337" s="26"/>
      <c r="S337" s="26"/>
      <c r="T337" s="26"/>
    </row>
    <row r="338" spans="1:20">
      <c r="A338" s="26" t="s">
        <v>794</v>
      </c>
      <c r="B338" s="26" t="s">
        <v>1205</v>
      </c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 t="s">
        <v>1025</v>
      </c>
      <c r="O338" s="26">
        <v>1</v>
      </c>
      <c r="P338" s="26" t="s">
        <v>791</v>
      </c>
      <c r="Q338" s="26">
        <v>1</v>
      </c>
      <c r="R338" s="26"/>
      <c r="S338" s="26"/>
      <c r="T338" s="26"/>
    </row>
    <row r="339" spans="1:20">
      <c r="A339" s="26" t="s">
        <v>795</v>
      </c>
      <c r="B339" s="26" t="s">
        <v>1205</v>
      </c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 t="s">
        <v>1014</v>
      </c>
      <c r="O339" s="26">
        <v>1</v>
      </c>
      <c r="P339" s="26" t="s">
        <v>793</v>
      </c>
      <c r="Q339" s="26">
        <v>1</v>
      </c>
      <c r="R339" s="26"/>
      <c r="S339" s="26"/>
      <c r="T339" s="26"/>
    </row>
    <row r="340" spans="1:20">
      <c r="A340" s="26" t="s">
        <v>796</v>
      </c>
      <c r="B340" s="26" t="s">
        <v>1205</v>
      </c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 t="s">
        <v>1026</v>
      </c>
      <c r="O340" s="26">
        <v>1</v>
      </c>
      <c r="P340" s="26" t="s">
        <v>794</v>
      </c>
      <c r="Q340" s="26">
        <v>1</v>
      </c>
      <c r="R340" s="26"/>
      <c r="S340" s="26"/>
      <c r="T340" s="26"/>
    </row>
    <row r="341" spans="1:20">
      <c r="A341" s="26" t="s">
        <v>797</v>
      </c>
      <c r="B341" s="26" t="s">
        <v>1205</v>
      </c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 t="s">
        <v>1027</v>
      </c>
      <c r="O341" s="26">
        <v>1</v>
      </c>
      <c r="P341" s="26" t="s">
        <v>794</v>
      </c>
      <c r="Q341" s="26">
        <v>1</v>
      </c>
      <c r="R341" s="26"/>
      <c r="S341" s="26"/>
      <c r="T341" s="26"/>
    </row>
    <row r="342" spans="1:20">
      <c r="A342" s="26" t="s">
        <v>798</v>
      </c>
      <c r="B342" s="26" t="s">
        <v>1206</v>
      </c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 t="s">
        <v>1016</v>
      </c>
      <c r="O342" s="26">
        <v>1</v>
      </c>
      <c r="P342" s="26" t="s">
        <v>795</v>
      </c>
      <c r="Q342" s="26">
        <v>1</v>
      </c>
      <c r="R342" s="26"/>
      <c r="S342" s="26"/>
      <c r="T342" s="26" t="s">
        <v>1268</v>
      </c>
    </row>
    <row r="343" spans="1:20">
      <c r="A343" s="26" t="s">
        <v>800</v>
      </c>
      <c r="B343" s="26" t="s">
        <v>1205</v>
      </c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 t="s">
        <v>1028</v>
      </c>
      <c r="O343" s="26">
        <v>1</v>
      </c>
      <c r="P343" s="26" t="s">
        <v>1253</v>
      </c>
      <c r="Q343" s="26">
        <v>1</v>
      </c>
      <c r="R343" s="26"/>
      <c r="S343" s="26"/>
      <c r="T343" s="26"/>
    </row>
    <row r="344" spans="1:20">
      <c r="A344" s="26" t="s">
        <v>802</v>
      </c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 t="s">
        <v>1205</v>
      </c>
      <c r="N344" s="26" t="s">
        <v>1005</v>
      </c>
      <c r="O344" s="26">
        <v>1</v>
      </c>
      <c r="P344" s="26"/>
      <c r="Q344" s="26"/>
      <c r="R344" s="26"/>
      <c r="S344" s="26"/>
      <c r="T344" s="26"/>
    </row>
    <row r="345" spans="1:20">
      <c r="A345" s="26" t="s">
        <v>803</v>
      </c>
      <c r="B345" s="26"/>
      <c r="C345" s="26" t="s">
        <v>1205</v>
      </c>
      <c r="D345" s="26">
        <v>4</v>
      </c>
      <c r="E345" s="26"/>
      <c r="F345" s="26"/>
      <c r="G345" s="26"/>
      <c r="H345" s="26"/>
      <c r="I345" s="26"/>
      <c r="J345" s="26"/>
      <c r="K345" s="26"/>
      <c r="L345" s="26"/>
      <c r="M345" s="26" t="s">
        <v>1205</v>
      </c>
      <c r="N345" s="26" t="s">
        <v>1029</v>
      </c>
      <c r="O345" s="26">
        <v>1</v>
      </c>
      <c r="P345" s="26"/>
      <c r="Q345" s="26"/>
      <c r="R345" s="26"/>
      <c r="S345" s="26"/>
      <c r="T345" s="26"/>
    </row>
    <row r="346" spans="1:20">
      <c r="A346" s="26" t="s">
        <v>804</v>
      </c>
      <c r="B346" s="26"/>
      <c r="C346" s="26" t="s">
        <v>1205</v>
      </c>
      <c r="D346" s="26">
        <v>4</v>
      </c>
      <c r="E346" s="26"/>
      <c r="F346" s="26"/>
      <c r="G346" s="26"/>
      <c r="H346" s="26"/>
      <c r="I346" s="26"/>
      <c r="J346" s="26"/>
      <c r="K346" s="26"/>
      <c r="L346" s="26"/>
      <c r="M346" s="26" t="s">
        <v>1205</v>
      </c>
      <c r="N346" s="26" t="s">
        <v>1030</v>
      </c>
      <c r="O346" s="26">
        <v>1</v>
      </c>
      <c r="P346" s="26" t="s">
        <v>803</v>
      </c>
      <c r="Q346" s="26">
        <v>1</v>
      </c>
      <c r="R346" s="26"/>
      <c r="S346" s="26"/>
      <c r="T346" s="26"/>
    </row>
    <row r="347" spans="1:20">
      <c r="A347" s="26" t="s">
        <v>805</v>
      </c>
      <c r="B347" s="26"/>
      <c r="C347" s="26" t="s">
        <v>1205</v>
      </c>
      <c r="D347" s="26">
        <v>4</v>
      </c>
      <c r="E347" s="26"/>
      <c r="F347" s="26"/>
      <c r="G347" s="26"/>
      <c r="H347" s="26"/>
      <c r="I347" s="26"/>
      <c r="J347" s="26"/>
      <c r="K347" s="26"/>
      <c r="L347" s="26"/>
      <c r="M347" s="26" t="s">
        <v>1205</v>
      </c>
      <c r="N347" s="27" t="s">
        <v>1031</v>
      </c>
      <c r="O347" s="26">
        <v>1</v>
      </c>
      <c r="P347" s="26" t="s">
        <v>804</v>
      </c>
      <c r="Q347" s="26">
        <v>1</v>
      </c>
      <c r="R347" s="26"/>
      <c r="S347" s="26"/>
      <c r="T347" s="26"/>
    </row>
    <row r="348" spans="1:20">
      <c r="A348" s="26" t="s">
        <v>806</v>
      </c>
      <c r="B348" s="26"/>
      <c r="C348" s="26" t="s">
        <v>1205</v>
      </c>
      <c r="D348" s="26">
        <v>4</v>
      </c>
      <c r="E348" s="26"/>
      <c r="F348" s="26"/>
      <c r="G348" s="26"/>
      <c r="H348" s="26"/>
      <c r="I348" s="26"/>
      <c r="J348" s="26"/>
      <c r="K348" s="26"/>
      <c r="L348" s="26"/>
      <c r="M348" s="26" t="s">
        <v>1205</v>
      </c>
      <c r="N348" s="26" t="s">
        <v>1033</v>
      </c>
      <c r="O348" s="26">
        <v>1</v>
      </c>
      <c r="P348" s="26" t="s">
        <v>805</v>
      </c>
      <c r="Q348" s="26">
        <v>1</v>
      </c>
      <c r="R348" s="26"/>
      <c r="S348" s="26"/>
      <c r="T348" s="26"/>
    </row>
    <row r="349" spans="1:20">
      <c r="A349" s="26" t="s">
        <v>807</v>
      </c>
      <c r="B349" s="26"/>
      <c r="C349" s="26" t="s">
        <v>1205</v>
      </c>
      <c r="D349" s="26">
        <v>4</v>
      </c>
      <c r="E349" s="26"/>
      <c r="F349" s="26"/>
      <c r="G349" s="26"/>
      <c r="H349" s="26"/>
      <c r="I349" s="26"/>
      <c r="J349" s="26"/>
      <c r="K349" s="26"/>
      <c r="L349" s="26"/>
      <c r="M349" s="26"/>
      <c r="N349" s="26" t="s">
        <v>1042</v>
      </c>
      <c r="O349" s="26">
        <v>1</v>
      </c>
      <c r="P349" s="26" t="s">
        <v>806</v>
      </c>
      <c r="Q349" s="26">
        <v>1</v>
      </c>
      <c r="R349" s="26"/>
      <c r="S349" s="26"/>
      <c r="T349" s="26"/>
    </row>
    <row r="350" spans="1:20">
      <c r="A350" s="26" t="s">
        <v>808</v>
      </c>
      <c r="B350" s="26"/>
      <c r="C350" s="26" t="s">
        <v>1205</v>
      </c>
      <c r="D350" s="26">
        <v>4</v>
      </c>
      <c r="E350" s="26"/>
      <c r="F350" s="26"/>
      <c r="G350" s="26"/>
      <c r="H350" s="26"/>
      <c r="I350" s="26"/>
      <c r="J350" s="26"/>
      <c r="K350" s="26"/>
      <c r="L350" s="26"/>
      <c r="M350" s="26"/>
      <c r="N350" s="26" t="s">
        <v>1043</v>
      </c>
      <c r="O350" s="26">
        <v>1</v>
      </c>
      <c r="P350" s="26" t="s">
        <v>807</v>
      </c>
      <c r="Q350" s="26">
        <v>1</v>
      </c>
      <c r="R350" s="26"/>
      <c r="S350" s="26"/>
      <c r="T350" s="26"/>
    </row>
    <row r="351" spans="1:20">
      <c r="A351" s="26" t="s">
        <v>809</v>
      </c>
      <c r="B351" s="26"/>
      <c r="C351" s="26"/>
      <c r="D351" s="26">
        <v>4</v>
      </c>
      <c r="E351" s="26"/>
      <c r="F351" s="26"/>
      <c r="G351" s="26"/>
      <c r="H351" s="26"/>
      <c r="I351" s="26"/>
      <c r="J351" s="26"/>
      <c r="K351" s="26"/>
      <c r="L351" s="26"/>
      <c r="M351" s="26"/>
      <c r="N351" s="26" t="s">
        <v>1034</v>
      </c>
      <c r="O351" s="26">
        <v>1</v>
      </c>
      <c r="P351" s="26" t="s">
        <v>806</v>
      </c>
      <c r="Q351" s="26">
        <v>1</v>
      </c>
      <c r="R351" s="26"/>
      <c r="S351" s="26"/>
      <c r="T351" s="26"/>
    </row>
    <row r="352" spans="1:20">
      <c r="A352" s="26" t="s">
        <v>810</v>
      </c>
      <c r="B352" s="26"/>
      <c r="C352" s="26"/>
      <c r="D352" s="26">
        <v>4</v>
      </c>
      <c r="E352" s="26"/>
      <c r="F352" s="26"/>
      <c r="G352" s="26"/>
      <c r="H352" s="26"/>
      <c r="I352" s="26"/>
      <c r="J352" s="26"/>
      <c r="K352" s="26"/>
      <c r="L352" s="26"/>
      <c r="M352" s="26"/>
      <c r="N352" s="26" t="s">
        <v>1035</v>
      </c>
      <c r="O352" s="26">
        <v>1</v>
      </c>
      <c r="P352" s="26" t="s">
        <v>809</v>
      </c>
      <c r="Q352" s="26">
        <v>1</v>
      </c>
      <c r="R352" s="26"/>
      <c r="S352" s="26"/>
      <c r="T352" s="26"/>
    </row>
    <row r="353" spans="1:20">
      <c r="A353" s="26" t="s">
        <v>811</v>
      </c>
      <c r="B353" s="26"/>
      <c r="C353" s="26"/>
      <c r="D353" s="26">
        <v>4</v>
      </c>
      <c r="E353" s="26"/>
      <c r="F353" s="26"/>
      <c r="G353" s="26"/>
      <c r="H353" s="26"/>
      <c r="I353" s="26"/>
      <c r="J353" s="26"/>
      <c r="K353" s="26"/>
      <c r="L353" s="26"/>
      <c r="M353" s="26"/>
      <c r="N353" s="26" t="s">
        <v>1089</v>
      </c>
      <c r="O353" s="26">
        <v>2</v>
      </c>
      <c r="P353" s="26" t="s">
        <v>810</v>
      </c>
      <c r="Q353" s="26">
        <v>1</v>
      </c>
      <c r="R353" s="26"/>
      <c r="S353" s="26"/>
      <c r="T353" s="26"/>
    </row>
    <row r="354" spans="1:20">
      <c r="A354" s="26" t="s">
        <v>812</v>
      </c>
      <c r="B354" s="26"/>
      <c r="C354" s="26"/>
      <c r="D354" s="26">
        <v>4</v>
      </c>
      <c r="E354" s="26"/>
      <c r="F354" s="26"/>
      <c r="G354" s="26"/>
      <c r="H354" s="26"/>
      <c r="I354" s="26"/>
      <c r="J354" s="26"/>
      <c r="K354" s="26"/>
      <c r="L354" s="26"/>
      <c r="M354" s="26"/>
      <c r="N354" s="26" t="s">
        <v>1054</v>
      </c>
      <c r="O354" s="26">
        <v>1</v>
      </c>
      <c r="P354" s="26" t="s">
        <v>808</v>
      </c>
      <c r="Q354" s="26">
        <v>1</v>
      </c>
      <c r="R354" s="26"/>
      <c r="S354" s="26"/>
      <c r="T354" s="26"/>
    </row>
    <row r="355" spans="1:20">
      <c r="A355" s="26" t="s">
        <v>1231</v>
      </c>
      <c r="B355" s="26"/>
      <c r="C355" s="26"/>
      <c r="D355" s="26">
        <v>4</v>
      </c>
      <c r="E355" s="26"/>
      <c r="F355" s="26"/>
      <c r="G355" s="26"/>
      <c r="H355" s="26"/>
      <c r="I355" s="26"/>
      <c r="J355" s="26"/>
      <c r="K355" s="26"/>
      <c r="L355" s="26"/>
      <c r="M355" s="26"/>
      <c r="N355" s="26" t="s">
        <v>1036</v>
      </c>
      <c r="O355" s="26">
        <v>1</v>
      </c>
      <c r="P355" s="26" t="s">
        <v>811</v>
      </c>
      <c r="Q355" s="26">
        <v>1</v>
      </c>
      <c r="R355" s="26"/>
      <c r="S355" s="26"/>
      <c r="T355" s="26"/>
    </row>
    <row r="356" spans="1:20">
      <c r="A356" s="26" t="s">
        <v>814</v>
      </c>
      <c r="B356" s="26"/>
      <c r="C356" s="26"/>
      <c r="D356" s="26">
        <v>4</v>
      </c>
      <c r="E356" s="26"/>
      <c r="F356" s="26"/>
      <c r="G356" s="26"/>
      <c r="H356" s="26"/>
      <c r="I356" s="26"/>
      <c r="J356" s="26"/>
      <c r="K356" s="26"/>
      <c r="L356" s="26"/>
      <c r="M356" s="26"/>
      <c r="N356" s="26" t="s">
        <v>1055</v>
      </c>
      <c r="O356" s="26">
        <v>1</v>
      </c>
      <c r="P356" s="26" t="s">
        <v>1231</v>
      </c>
      <c r="Q356" s="26">
        <v>1</v>
      </c>
      <c r="R356" s="26"/>
      <c r="S356" s="26"/>
      <c r="T356" s="26"/>
    </row>
    <row r="357" spans="1:20">
      <c r="A357" s="26" t="s">
        <v>815</v>
      </c>
      <c r="B357" s="26"/>
      <c r="C357" s="26"/>
      <c r="D357" s="26">
        <v>5</v>
      </c>
      <c r="E357" s="26"/>
      <c r="F357" s="26"/>
      <c r="G357" s="26"/>
      <c r="H357" s="26"/>
      <c r="I357" s="26"/>
      <c r="J357" s="26"/>
      <c r="K357" s="26"/>
      <c r="L357" s="26"/>
      <c r="M357" s="26"/>
      <c r="N357" s="26" t="s">
        <v>1057</v>
      </c>
      <c r="O357" s="26">
        <v>1</v>
      </c>
      <c r="P357" s="26" t="s">
        <v>812</v>
      </c>
      <c r="Q357" s="26">
        <v>1</v>
      </c>
      <c r="R357" s="26"/>
      <c r="S357" s="26"/>
      <c r="T357" s="26"/>
    </row>
    <row r="358" spans="1:20">
      <c r="A358" s="26" t="s">
        <v>817</v>
      </c>
      <c r="B358" s="26"/>
      <c r="C358" s="26"/>
      <c r="D358" s="26">
        <v>5</v>
      </c>
      <c r="E358" s="26"/>
      <c r="F358" s="26"/>
      <c r="G358" s="26"/>
      <c r="H358" s="26"/>
      <c r="I358" s="26"/>
      <c r="J358" s="26"/>
      <c r="K358" s="26"/>
      <c r="L358" s="26"/>
      <c r="M358" s="26"/>
      <c r="N358" s="26" t="s">
        <v>1057</v>
      </c>
      <c r="O358" s="26">
        <v>1</v>
      </c>
      <c r="P358" s="26" t="s">
        <v>1231</v>
      </c>
      <c r="Q358" s="26">
        <v>1</v>
      </c>
      <c r="R358" s="26"/>
      <c r="S358" s="26"/>
      <c r="T358" s="26"/>
    </row>
    <row r="359" spans="1:20">
      <c r="A359" s="26" t="s">
        <v>818</v>
      </c>
      <c r="B359" s="26"/>
      <c r="C359" s="26"/>
      <c r="D359" s="26">
        <v>5</v>
      </c>
      <c r="E359" s="26"/>
      <c r="F359" s="26"/>
      <c r="G359" s="26"/>
      <c r="H359" s="26"/>
      <c r="I359" s="26"/>
      <c r="J359" s="26"/>
      <c r="K359" s="26"/>
      <c r="L359" s="26"/>
      <c r="M359" s="26"/>
      <c r="N359" s="26" t="s">
        <v>1058</v>
      </c>
      <c r="O359" s="26">
        <v>1</v>
      </c>
      <c r="P359" s="26" t="s">
        <v>1231</v>
      </c>
      <c r="Q359" s="26">
        <v>1</v>
      </c>
      <c r="R359" s="26"/>
      <c r="S359" s="26"/>
      <c r="T359" s="26"/>
    </row>
    <row r="360" spans="1:20">
      <c r="A360" s="26" t="s">
        <v>819</v>
      </c>
      <c r="B360" s="26"/>
      <c r="C360" s="26"/>
      <c r="D360" s="26">
        <v>6</v>
      </c>
      <c r="E360" s="26"/>
      <c r="F360" s="26"/>
      <c r="G360" s="26"/>
      <c r="H360" s="26"/>
      <c r="I360" s="26"/>
      <c r="J360" s="26"/>
      <c r="K360" s="26"/>
      <c r="L360" s="26"/>
      <c r="M360" s="26"/>
      <c r="N360" s="26" t="s">
        <v>1037</v>
      </c>
      <c r="O360" s="26">
        <v>1</v>
      </c>
      <c r="P360" s="26" t="s">
        <v>818</v>
      </c>
      <c r="Q360" s="26">
        <v>1</v>
      </c>
      <c r="R360" s="26"/>
      <c r="S360" s="26"/>
      <c r="T360" s="26"/>
    </row>
    <row r="361" spans="1:20">
      <c r="A361" s="26" t="s">
        <v>821</v>
      </c>
      <c r="B361" s="26"/>
      <c r="C361" s="26"/>
      <c r="D361" s="26" t="s">
        <v>1206</v>
      </c>
      <c r="E361" s="26"/>
      <c r="F361" s="26"/>
      <c r="G361" s="26"/>
      <c r="H361" s="26"/>
      <c r="I361" s="26"/>
      <c r="J361" s="26"/>
      <c r="K361" s="26"/>
      <c r="L361" s="26"/>
      <c r="M361" s="26"/>
      <c r="N361" s="26" t="s">
        <v>1059</v>
      </c>
      <c r="O361" s="26">
        <v>1</v>
      </c>
      <c r="P361" s="26" t="s">
        <v>815</v>
      </c>
      <c r="Q361" s="26">
        <v>1</v>
      </c>
      <c r="R361" s="26"/>
      <c r="S361" s="26"/>
      <c r="T361" s="26" t="s">
        <v>1268</v>
      </c>
    </row>
    <row r="362" spans="1:20">
      <c r="A362" s="26" t="s">
        <v>822</v>
      </c>
      <c r="B362" s="26"/>
      <c r="C362" s="26"/>
      <c r="D362" s="26" t="s">
        <v>1206</v>
      </c>
      <c r="E362" s="26"/>
      <c r="F362" s="26"/>
      <c r="G362" s="26"/>
      <c r="H362" s="26"/>
      <c r="I362" s="26"/>
      <c r="J362" s="26"/>
      <c r="K362" s="26"/>
      <c r="L362" s="26"/>
      <c r="M362" s="26"/>
      <c r="N362" s="26" t="s">
        <v>1252</v>
      </c>
      <c r="O362" s="26">
        <v>1</v>
      </c>
      <c r="P362" s="26" t="s">
        <v>814</v>
      </c>
      <c r="Q362" s="26">
        <v>1</v>
      </c>
      <c r="R362" s="26"/>
      <c r="S362" s="26"/>
      <c r="T362" s="26" t="s">
        <v>1268</v>
      </c>
    </row>
    <row r="363" spans="1:20">
      <c r="A363" s="26" t="s">
        <v>823</v>
      </c>
      <c r="B363" s="26"/>
      <c r="C363" s="26"/>
      <c r="D363" s="26" t="s">
        <v>1205</v>
      </c>
      <c r="E363" s="26"/>
      <c r="F363" s="26"/>
      <c r="G363" s="26"/>
      <c r="H363" s="26"/>
      <c r="I363" s="26"/>
      <c r="J363" s="26"/>
      <c r="K363" s="26"/>
      <c r="L363" s="26"/>
      <c r="M363" s="26"/>
      <c r="N363" s="26" t="s">
        <v>1016</v>
      </c>
      <c r="O363" s="26">
        <v>1</v>
      </c>
      <c r="P363" s="26" t="s">
        <v>1252</v>
      </c>
      <c r="Q363" s="26">
        <v>2</v>
      </c>
      <c r="R363" s="26"/>
      <c r="S363" s="26"/>
      <c r="T363" s="26"/>
    </row>
    <row r="364" spans="1:20">
      <c r="A364" s="26" t="s">
        <v>826</v>
      </c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 t="s">
        <v>1205</v>
      </c>
      <c r="N364" s="26" t="s">
        <v>1068</v>
      </c>
      <c r="O364" s="26">
        <v>2</v>
      </c>
      <c r="P364" s="26"/>
      <c r="Q364" s="26"/>
      <c r="R364" s="26"/>
      <c r="S364" s="26"/>
      <c r="T364" s="26"/>
    </row>
    <row r="365" spans="1:20">
      <c r="A365" s="26" t="s">
        <v>827</v>
      </c>
      <c r="B365" s="26" t="s">
        <v>1205</v>
      </c>
      <c r="C365" s="26"/>
      <c r="D365" s="26">
        <v>4</v>
      </c>
      <c r="E365" s="26"/>
      <c r="F365" s="26"/>
      <c r="G365" s="26"/>
      <c r="H365" s="26"/>
      <c r="I365" s="26"/>
      <c r="J365" s="26"/>
      <c r="K365" s="26"/>
      <c r="L365" s="26"/>
      <c r="M365" s="26" t="s">
        <v>1205</v>
      </c>
      <c r="N365" s="26" t="s">
        <v>1008</v>
      </c>
      <c r="O365" s="26">
        <v>1</v>
      </c>
      <c r="P365" s="26"/>
      <c r="Q365" s="26"/>
      <c r="R365" s="26"/>
      <c r="S365" s="26"/>
      <c r="T365" s="26"/>
    </row>
    <row r="366" spans="1:20">
      <c r="A366" s="26" t="s">
        <v>828</v>
      </c>
      <c r="B366" s="26" t="s">
        <v>1205</v>
      </c>
      <c r="C366" s="26"/>
      <c r="D366" s="26">
        <v>4</v>
      </c>
      <c r="E366" s="26"/>
      <c r="F366" s="26"/>
      <c r="G366" s="26"/>
      <c r="H366" s="26"/>
      <c r="I366" s="26"/>
      <c r="J366" s="26"/>
      <c r="K366" s="26"/>
      <c r="L366" s="26"/>
      <c r="M366" s="26" t="s">
        <v>1205</v>
      </c>
      <c r="N366" s="26" t="s">
        <v>827</v>
      </c>
      <c r="O366" s="26">
        <v>1</v>
      </c>
      <c r="P366" s="26"/>
      <c r="Q366" s="26"/>
      <c r="R366" s="26"/>
      <c r="S366" s="26"/>
      <c r="T366" s="26"/>
    </row>
    <row r="367" spans="1:20">
      <c r="A367" s="26" t="s">
        <v>829</v>
      </c>
      <c r="B367" s="26" t="s">
        <v>1205</v>
      </c>
      <c r="C367" s="26"/>
      <c r="D367" s="26">
        <v>4</v>
      </c>
      <c r="E367" s="26"/>
      <c r="F367" s="26"/>
      <c r="G367" s="26"/>
      <c r="H367" s="26"/>
      <c r="I367" s="26"/>
      <c r="J367" s="26"/>
      <c r="K367" s="26"/>
      <c r="L367" s="26"/>
      <c r="M367" s="26" t="s">
        <v>1205</v>
      </c>
      <c r="N367" s="26" t="s">
        <v>1018</v>
      </c>
      <c r="O367" s="26">
        <v>1</v>
      </c>
      <c r="P367" s="26" t="s">
        <v>828</v>
      </c>
      <c r="Q367" s="26">
        <v>1</v>
      </c>
      <c r="R367" s="26"/>
      <c r="S367" s="26"/>
      <c r="T367" s="26"/>
    </row>
    <row r="368" spans="1:20">
      <c r="A368" s="26" t="s">
        <v>830</v>
      </c>
      <c r="B368" s="26" t="s">
        <v>1205</v>
      </c>
      <c r="C368" s="26"/>
      <c r="D368" s="26">
        <v>4</v>
      </c>
      <c r="E368" s="26"/>
      <c r="F368" s="26"/>
      <c r="G368" s="26"/>
      <c r="H368" s="26"/>
      <c r="I368" s="26"/>
      <c r="J368" s="26"/>
      <c r="K368" s="26"/>
      <c r="L368" s="26"/>
      <c r="M368" s="26"/>
      <c r="N368" s="26" t="s">
        <v>1019</v>
      </c>
      <c r="O368" s="26">
        <v>1</v>
      </c>
      <c r="P368" s="26" t="s">
        <v>828</v>
      </c>
      <c r="Q368" s="26">
        <v>1</v>
      </c>
      <c r="R368" s="26"/>
      <c r="S368" s="26"/>
      <c r="T368" s="26"/>
    </row>
    <row r="369" spans="1:20">
      <c r="A369" s="26" t="s">
        <v>831</v>
      </c>
      <c r="B369" s="26" t="s">
        <v>1205</v>
      </c>
      <c r="C369" s="26"/>
      <c r="D369" s="26">
        <v>4</v>
      </c>
      <c r="E369" s="26"/>
      <c r="F369" s="26"/>
      <c r="G369" s="26"/>
      <c r="H369" s="26"/>
      <c r="I369" s="26"/>
      <c r="J369" s="26"/>
      <c r="K369" s="26"/>
      <c r="L369" s="26"/>
      <c r="M369" s="26"/>
      <c r="N369" s="26" t="s">
        <v>1021</v>
      </c>
      <c r="O369" s="26">
        <v>1</v>
      </c>
      <c r="P369" s="26" t="s">
        <v>828</v>
      </c>
      <c r="Q369" s="26">
        <v>1</v>
      </c>
      <c r="R369" s="26"/>
      <c r="S369" s="26"/>
      <c r="T369" s="26"/>
    </row>
    <row r="370" spans="1:20">
      <c r="A370" s="26" t="s">
        <v>832</v>
      </c>
      <c r="B370" s="26"/>
      <c r="C370" s="26"/>
      <c r="D370" s="26">
        <v>4</v>
      </c>
      <c r="E370" s="26"/>
      <c r="F370" s="26"/>
      <c r="G370" s="26"/>
      <c r="H370" s="26"/>
      <c r="I370" s="26"/>
      <c r="J370" s="26"/>
      <c r="K370" s="26"/>
      <c r="L370" s="26"/>
      <c r="M370" s="26"/>
      <c r="N370" s="26" t="s">
        <v>1023</v>
      </c>
      <c r="O370" s="26">
        <v>1</v>
      </c>
      <c r="P370" s="26" t="s">
        <v>831</v>
      </c>
      <c r="Q370" s="26">
        <v>1</v>
      </c>
      <c r="R370" s="26"/>
      <c r="S370" s="26"/>
      <c r="T370" s="26"/>
    </row>
    <row r="371" spans="1:20">
      <c r="A371" s="26" t="s">
        <v>833</v>
      </c>
      <c r="B371" s="26"/>
      <c r="C371" s="26"/>
      <c r="D371" s="26">
        <v>4</v>
      </c>
      <c r="E371" s="26"/>
      <c r="F371" s="26"/>
      <c r="G371" s="26"/>
      <c r="H371" s="26"/>
      <c r="I371" s="26"/>
      <c r="J371" s="26"/>
      <c r="K371" s="26"/>
      <c r="L371" s="26"/>
      <c r="M371" s="26"/>
      <c r="N371" s="26" t="s">
        <v>1026</v>
      </c>
      <c r="O371" s="26">
        <v>1</v>
      </c>
      <c r="P371" s="26" t="s">
        <v>831</v>
      </c>
      <c r="Q371" s="26">
        <v>1</v>
      </c>
      <c r="R371" s="26"/>
      <c r="S371" s="26"/>
      <c r="T371" s="26"/>
    </row>
    <row r="372" spans="1:20">
      <c r="A372" s="26" t="s">
        <v>834</v>
      </c>
      <c r="B372" s="26"/>
      <c r="C372" s="26"/>
      <c r="D372" s="26">
        <v>5</v>
      </c>
      <c r="E372" s="26"/>
      <c r="F372" s="26"/>
      <c r="G372" s="26"/>
      <c r="H372" s="26"/>
      <c r="I372" s="26"/>
      <c r="J372" s="26"/>
      <c r="K372" s="26"/>
      <c r="L372" s="26"/>
      <c r="M372" s="26"/>
      <c r="N372" s="26" t="s">
        <v>1034</v>
      </c>
      <c r="O372" s="26">
        <v>1</v>
      </c>
      <c r="P372" s="26" t="s">
        <v>1014</v>
      </c>
      <c r="Q372" s="26">
        <v>1</v>
      </c>
      <c r="R372" s="26" t="s">
        <v>1037</v>
      </c>
      <c r="S372" s="26">
        <v>1</v>
      </c>
      <c r="T372" s="26"/>
    </row>
    <row r="373" spans="1:20">
      <c r="A373" s="26" t="s">
        <v>835</v>
      </c>
      <c r="B373" s="26"/>
      <c r="C373" s="26"/>
      <c r="D373" s="26">
        <v>5</v>
      </c>
      <c r="E373" s="26"/>
      <c r="F373" s="26"/>
      <c r="G373" s="26"/>
      <c r="H373" s="26"/>
      <c r="I373" s="26"/>
      <c r="J373" s="26"/>
      <c r="K373" s="26"/>
      <c r="L373" s="26"/>
      <c r="M373" s="26"/>
      <c r="N373" s="26" t="s">
        <v>1024</v>
      </c>
      <c r="O373" s="26">
        <v>1</v>
      </c>
      <c r="P373" s="26" t="s">
        <v>1014</v>
      </c>
      <c r="Q373" s="26">
        <v>1</v>
      </c>
      <c r="R373" s="26" t="s">
        <v>1046</v>
      </c>
      <c r="S373" s="26">
        <v>1</v>
      </c>
      <c r="T373" s="26"/>
    </row>
    <row r="374" spans="1:20">
      <c r="A374" s="26" t="s">
        <v>836</v>
      </c>
      <c r="B374" s="26"/>
      <c r="C374" s="26"/>
      <c r="D374" s="26">
        <v>5</v>
      </c>
      <c r="E374" s="26"/>
      <c r="F374" s="26"/>
      <c r="G374" s="26"/>
      <c r="H374" s="26"/>
      <c r="I374" s="26"/>
      <c r="J374" s="26"/>
      <c r="K374" s="26"/>
      <c r="L374" s="26"/>
      <c r="M374" s="26"/>
      <c r="N374" s="26" t="s">
        <v>1011</v>
      </c>
      <c r="O374" s="26">
        <v>1</v>
      </c>
      <c r="P374" s="26" t="s">
        <v>1014</v>
      </c>
      <c r="Q374" s="26">
        <v>1</v>
      </c>
      <c r="R374" s="26" t="s">
        <v>1025</v>
      </c>
      <c r="S374" s="26">
        <v>1</v>
      </c>
      <c r="T374" s="26"/>
    </row>
    <row r="375" spans="1:20">
      <c r="A375" s="26" t="s">
        <v>837</v>
      </c>
      <c r="B375" s="26"/>
      <c r="C375" s="26"/>
      <c r="D375" s="26">
        <v>5</v>
      </c>
      <c r="E375" s="26"/>
      <c r="F375" s="26"/>
      <c r="G375" s="26"/>
      <c r="H375" s="26"/>
      <c r="I375" s="26"/>
      <c r="J375" s="26"/>
      <c r="K375" s="26"/>
      <c r="L375" s="26"/>
      <c r="M375" s="26"/>
      <c r="N375" s="26" t="s">
        <v>1025</v>
      </c>
      <c r="O375" s="26">
        <v>1</v>
      </c>
      <c r="P375" s="26" t="s">
        <v>1014</v>
      </c>
      <c r="Q375" s="26">
        <v>1</v>
      </c>
      <c r="R375" s="26" t="s">
        <v>1013</v>
      </c>
      <c r="S375" s="26">
        <v>1</v>
      </c>
      <c r="T375" s="26"/>
    </row>
    <row r="376" spans="1:20">
      <c r="A376" s="26" t="s">
        <v>838</v>
      </c>
      <c r="B376" s="26"/>
      <c r="C376" s="26"/>
      <c r="D376" s="26">
        <v>5</v>
      </c>
      <c r="E376" s="26"/>
      <c r="F376" s="26"/>
      <c r="G376" s="26"/>
      <c r="H376" s="26"/>
      <c r="I376" s="26"/>
      <c r="J376" s="26"/>
      <c r="K376" s="26"/>
      <c r="L376" s="26"/>
      <c r="M376" s="26"/>
      <c r="N376" s="26" t="s">
        <v>1058</v>
      </c>
      <c r="O376" s="26">
        <v>1</v>
      </c>
      <c r="P376" s="26" t="s">
        <v>1014</v>
      </c>
      <c r="Q376" s="26">
        <v>1</v>
      </c>
      <c r="R376" s="26" t="s">
        <v>1089</v>
      </c>
      <c r="S376" s="26">
        <v>1</v>
      </c>
      <c r="T376" s="26"/>
    </row>
    <row r="377" spans="1:20">
      <c r="A377" s="26" t="s">
        <v>839</v>
      </c>
      <c r="B377" s="26"/>
      <c r="C377" s="26"/>
      <c r="D377" s="26">
        <v>5</v>
      </c>
      <c r="E377" s="26"/>
      <c r="F377" s="26"/>
      <c r="G377" s="26"/>
      <c r="H377" s="26"/>
      <c r="I377" s="26"/>
      <c r="J377" s="26"/>
      <c r="K377" s="26"/>
      <c r="L377" s="26"/>
      <c r="M377" s="26"/>
      <c r="N377" s="26" t="s">
        <v>1014</v>
      </c>
      <c r="O377" s="26">
        <v>1</v>
      </c>
      <c r="P377" s="26" t="s">
        <v>838</v>
      </c>
      <c r="Q377" s="26">
        <v>1</v>
      </c>
      <c r="R377" s="26"/>
      <c r="S377" s="26"/>
      <c r="T377" s="26"/>
    </row>
    <row r="378" spans="1:20">
      <c r="A378" s="26" t="s">
        <v>1232</v>
      </c>
      <c r="B378" s="26"/>
      <c r="C378" s="26"/>
      <c r="D378" s="26">
        <v>5</v>
      </c>
      <c r="E378" s="26"/>
      <c r="F378" s="26"/>
      <c r="G378" s="26"/>
      <c r="H378" s="26"/>
      <c r="I378" s="26"/>
      <c r="J378" s="26"/>
      <c r="K378" s="26"/>
      <c r="L378" s="26"/>
      <c r="M378" s="26"/>
      <c r="N378" s="26" t="s">
        <v>1027</v>
      </c>
      <c r="O378" s="26">
        <v>1</v>
      </c>
      <c r="P378" s="26" t="s">
        <v>838</v>
      </c>
      <c r="Q378" s="26">
        <v>1</v>
      </c>
      <c r="R378" s="26"/>
      <c r="S378" s="26"/>
      <c r="T378" s="26"/>
    </row>
    <row r="379" spans="1:20">
      <c r="A379" s="26" t="s">
        <v>841</v>
      </c>
      <c r="B379" s="26"/>
      <c r="C379" s="26"/>
      <c r="D379" s="26">
        <v>6</v>
      </c>
      <c r="E379" s="26"/>
      <c r="F379" s="26"/>
      <c r="G379" s="26"/>
      <c r="H379" s="26"/>
      <c r="I379" s="26"/>
      <c r="J379" s="26"/>
      <c r="K379" s="26"/>
      <c r="L379" s="26"/>
      <c r="M379" s="26"/>
      <c r="N379" s="26" t="s">
        <v>1036</v>
      </c>
      <c r="O379" s="26">
        <v>1</v>
      </c>
      <c r="P379" s="26" t="s">
        <v>834</v>
      </c>
      <c r="Q379" s="26">
        <v>1</v>
      </c>
      <c r="R379" s="26"/>
      <c r="S379" s="26"/>
      <c r="T379" s="26"/>
    </row>
    <row r="380" spans="1:20">
      <c r="A380" s="26" t="s">
        <v>842</v>
      </c>
      <c r="B380" s="26"/>
      <c r="C380" s="26"/>
      <c r="D380" s="26">
        <v>6</v>
      </c>
      <c r="E380" s="26"/>
      <c r="F380" s="26"/>
      <c r="G380" s="26"/>
      <c r="H380" s="26"/>
      <c r="I380" s="26"/>
      <c r="J380" s="26"/>
      <c r="K380" s="26"/>
      <c r="L380" s="26"/>
      <c r="M380" s="26"/>
      <c r="N380" s="26" t="s">
        <v>1037</v>
      </c>
      <c r="O380" s="26">
        <v>1</v>
      </c>
      <c r="P380" s="26" t="s">
        <v>834</v>
      </c>
      <c r="Q380" s="26">
        <v>1</v>
      </c>
      <c r="R380" s="26"/>
      <c r="S380" s="26"/>
      <c r="T380" s="26"/>
    </row>
    <row r="381" spans="1:20">
      <c r="A381" s="26" t="s">
        <v>845</v>
      </c>
      <c r="B381" s="26"/>
      <c r="C381" s="26"/>
      <c r="D381" s="26" t="s">
        <v>1206</v>
      </c>
      <c r="E381" s="26"/>
      <c r="F381" s="26"/>
      <c r="G381" s="26"/>
      <c r="H381" s="26"/>
      <c r="I381" s="26"/>
      <c r="J381" s="26"/>
      <c r="K381" s="26"/>
      <c r="L381" s="26"/>
      <c r="M381" s="26"/>
      <c r="N381" s="26" t="s">
        <v>1016</v>
      </c>
      <c r="O381" s="26">
        <v>1</v>
      </c>
      <c r="P381" s="26" t="s">
        <v>841</v>
      </c>
      <c r="Q381" s="26">
        <v>1</v>
      </c>
      <c r="R381" s="26" t="s">
        <v>842</v>
      </c>
      <c r="S381" s="26">
        <v>1</v>
      </c>
      <c r="T381" s="26" t="s">
        <v>1268</v>
      </c>
    </row>
    <row r="382" spans="1:20">
      <c r="A382" s="26" t="s">
        <v>847</v>
      </c>
      <c r="B382" s="26"/>
      <c r="C382" s="26"/>
      <c r="D382" s="26" t="s">
        <v>1205</v>
      </c>
      <c r="E382" s="26"/>
      <c r="F382" s="26"/>
      <c r="G382" s="26"/>
      <c r="H382" s="26"/>
      <c r="I382" s="26"/>
      <c r="J382" s="26"/>
      <c r="K382" s="26"/>
      <c r="L382" s="26"/>
      <c r="M382" s="26"/>
      <c r="N382" s="26" t="s">
        <v>1028</v>
      </c>
      <c r="O382" s="26">
        <v>1</v>
      </c>
      <c r="P382" s="26" t="s">
        <v>1094</v>
      </c>
      <c r="Q382" s="26">
        <v>1</v>
      </c>
      <c r="R382" s="26" t="s">
        <v>845</v>
      </c>
      <c r="S382" s="26">
        <v>1</v>
      </c>
      <c r="T382" s="26"/>
    </row>
    <row r="383" spans="1:20">
      <c r="A383" s="26" t="s">
        <v>850</v>
      </c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 t="s">
        <v>1205</v>
      </c>
      <c r="N383" s="26" t="s">
        <v>1068</v>
      </c>
      <c r="O383" s="26">
        <v>2</v>
      </c>
      <c r="P383" s="26"/>
      <c r="Q383" s="26"/>
      <c r="R383" s="26"/>
      <c r="S383" s="26"/>
      <c r="T383" s="26"/>
    </row>
    <row r="384" spans="1:20">
      <c r="A384" s="26" t="s">
        <v>851</v>
      </c>
      <c r="B384" s="26"/>
      <c r="C384" s="26" t="s">
        <v>1205</v>
      </c>
      <c r="D384" s="26"/>
      <c r="E384" s="26"/>
      <c r="F384" s="26"/>
      <c r="G384" s="26"/>
      <c r="H384" s="26"/>
      <c r="I384" s="26"/>
      <c r="J384" s="26"/>
      <c r="K384" s="26"/>
      <c r="L384" s="26"/>
      <c r="M384" s="26" t="s">
        <v>1205</v>
      </c>
      <c r="N384" s="26" t="s">
        <v>1029</v>
      </c>
      <c r="O384" s="26">
        <v>1</v>
      </c>
      <c r="P384" s="26" t="s">
        <v>1071</v>
      </c>
      <c r="Q384" s="26">
        <v>2</v>
      </c>
      <c r="R384" s="26"/>
      <c r="S384" s="26"/>
      <c r="T384" s="26"/>
    </row>
    <row r="385" spans="1:20">
      <c r="A385" s="26" t="s">
        <v>852</v>
      </c>
      <c r="B385" s="26"/>
      <c r="C385" s="26" t="s">
        <v>1205</v>
      </c>
      <c r="D385" s="26">
        <v>4</v>
      </c>
      <c r="E385" s="26"/>
      <c r="F385" s="26"/>
      <c r="G385" s="26"/>
      <c r="H385" s="26"/>
      <c r="I385" s="26"/>
      <c r="J385" s="26"/>
      <c r="K385" s="26"/>
      <c r="L385" s="26"/>
      <c r="M385" s="26" t="s">
        <v>1205</v>
      </c>
      <c r="N385" s="26" t="s">
        <v>1030</v>
      </c>
      <c r="O385" s="26">
        <v>1</v>
      </c>
      <c r="P385" s="26" t="s">
        <v>1069</v>
      </c>
      <c r="Q385" s="26">
        <v>2</v>
      </c>
      <c r="R385" s="26" t="s">
        <v>851</v>
      </c>
      <c r="S385" s="26">
        <v>1</v>
      </c>
      <c r="T385" s="26"/>
    </row>
    <row r="386" spans="1:20">
      <c r="A386" s="26" t="s">
        <v>854</v>
      </c>
      <c r="B386" s="26"/>
      <c r="C386" s="26" t="s">
        <v>1205</v>
      </c>
      <c r="D386" s="26">
        <v>4</v>
      </c>
      <c r="E386" s="26"/>
      <c r="F386" s="26"/>
      <c r="G386" s="26"/>
      <c r="H386" s="26"/>
      <c r="I386" s="26"/>
      <c r="J386" s="26"/>
      <c r="K386" s="26"/>
      <c r="L386" s="26"/>
      <c r="M386" s="26" t="s">
        <v>1205</v>
      </c>
      <c r="N386" s="26" t="s">
        <v>1009</v>
      </c>
      <c r="O386" s="26">
        <v>1</v>
      </c>
      <c r="P386" s="26" t="s">
        <v>1073</v>
      </c>
      <c r="Q386" s="26">
        <v>2</v>
      </c>
      <c r="R386" s="26" t="s">
        <v>851</v>
      </c>
      <c r="S386" s="26">
        <v>1</v>
      </c>
      <c r="T386" s="26"/>
    </row>
    <row r="387" spans="1:20">
      <c r="A387" s="26" t="s">
        <v>855</v>
      </c>
      <c r="B387" s="26"/>
      <c r="C387" s="26" t="s">
        <v>1205</v>
      </c>
      <c r="D387" s="26">
        <v>4</v>
      </c>
      <c r="E387" s="26"/>
      <c r="F387" s="26"/>
      <c r="G387" s="26"/>
      <c r="H387" s="26"/>
      <c r="I387" s="26"/>
      <c r="J387" s="26"/>
      <c r="K387" s="26"/>
      <c r="L387" s="26"/>
      <c r="M387" s="26" t="s">
        <v>1205</v>
      </c>
      <c r="N387" s="27" t="s">
        <v>1031</v>
      </c>
      <c r="O387" s="26">
        <v>1</v>
      </c>
      <c r="P387" s="26" t="s">
        <v>1083</v>
      </c>
      <c r="Q387" s="26">
        <v>2</v>
      </c>
      <c r="R387" s="26" t="s">
        <v>852</v>
      </c>
      <c r="S387" s="26">
        <v>1</v>
      </c>
      <c r="T387" s="26"/>
    </row>
    <row r="388" spans="1:20">
      <c r="A388" s="26" t="s">
        <v>857</v>
      </c>
      <c r="B388" s="26"/>
      <c r="C388" s="26" t="s">
        <v>1205</v>
      </c>
      <c r="D388" s="26">
        <v>4</v>
      </c>
      <c r="E388" s="26"/>
      <c r="F388" s="26"/>
      <c r="G388" s="26"/>
      <c r="H388" s="26"/>
      <c r="I388" s="26"/>
      <c r="J388" s="26"/>
      <c r="K388" s="26"/>
      <c r="L388" s="26"/>
      <c r="M388" s="26"/>
      <c r="N388" s="26" t="s">
        <v>1032</v>
      </c>
      <c r="O388" s="26">
        <v>1</v>
      </c>
      <c r="P388" s="26" t="s">
        <v>1074</v>
      </c>
      <c r="Q388" s="26">
        <v>2</v>
      </c>
      <c r="R388" s="26" t="s">
        <v>852</v>
      </c>
      <c r="S388" s="26">
        <v>1</v>
      </c>
      <c r="T388" s="26"/>
    </row>
    <row r="389" spans="1:20">
      <c r="A389" s="26" t="s">
        <v>859</v>
      </c>
      <c r="B389" s="26"/>
      <c r="C389" s="26" t="s">
        <v>1205</v>
      </c>
      <c r="D389" s="26">
        <v>4</v>
      </c>
      <c r="E389" s="26"/>
      <c r="F389" s="26"/>
      <c r="G389" s="26"/>
      <c r="H389" s="26"/>
      <c r="I389" s="26"/>
      <c r="J389" s="26"/>
      <c r="K389" s="26"/>
      <c r="L389" s="26"/>
      <c r="M389" s="26"/>
      <c r="N389" s="26" t="s">
        <v>1010</v>
      </c>
      <c r="O389" s="26">
        <v>1</v>
      </c>
      <c r="P389" s="26" t="s">
        <v>1079</v>
      </c>
      <c r="Q389" s="26">
        <v>2</v>
      </c>
      <c r="R389" s="26" t="s">
        <v>854</v>
      </c>
      <c r="S389" s="26">
        <v>1</v>
      </c>
      <c r="T389" s="26"/>
    </row>
    <row r="390" spans="1:20">
      <c r="A390" s="26" t="s">
        <v>860</v>
      </c>
      <c r="B390" s="26"/>
      <c r="C390" s="26"/>
      <c r="D390" s="26">
        <v>4</v>
      </c>
      <c r="E390" s="26"/>
      <c r="F390" s="26"/>
      <c r="G390" s="26"/>
      <c r="H390" s="26"/>
      <c r="I390" s="26"/>
      <c r="J390" s="26"/>
      <c r="K390" s="26"/>
      <c r="L390" s="26"/>
      <c r="M390" s="26"/>
      <c r="N390" s="26" t="s">
        <v>1033</v>
      </c>
      <c r="O390" s="26">
        <v>1</v>
      </c>
      <c r="P390" s="26" t="s">
        <v>1084</v>
      </c>
      <c r="Q390" s="26">
        <v>2</v>
      </c>
      <c r="R390" s="26" t="s">
        <v>855</v>
      </c>
      <c r="S390" s="26">
        <v>1</v>
      </c>
      <c r="T390" s="26"/>
    </row>
    <row r="391" spans="1:20">
      <c r="A391" s="26" t="s">
        <v>862</v>
      </c>
      <c r="B391" s="26"/>
      <c r="C391" s="26"/>
      <c r="D391" s="26">
        <v>4</v>
      </c>
      <c r="E391" s="26"/>
      <c r="F391" s="26"/>
      <c r="G391" s="26"/>
      <c r="H391" s="26"/>
      <c r="I391" s="26"/>
      <c r="J391" s="26"/>
      <c r="K391" s="26"/>
      <c r="L391" s="26"/>
      <c r="M391" s="26"/>
      <c r="N391" s="26" t="s">
        <v>1021</v>
      </c>
      <c r="O391" s="26">
        <v>1</v>
      </c>
      <c r="P391" s="26" t="s">
        <v>1078</v>
      </c>
      <c r="Q391" s="26">
        <v>2</v>
      </c>
      <c r="R391" s="26" t="s">
        <v>857</v>
      </c>
      <c r="S391" s="26">
        <v>1</v>
      </c>
      <c r="T391" s="26"/>
    </row>
    <row r="392" spans="1:20">
      <c r="A392" s="26" t="s">
        <v>864</v>
      </c>
      <c r="B392" s="26"/>
      <c r="C392" s="26"/>
      <c r="D392" s="26">
        <v>4</v>
      </c>
      <c r="E392" s="26"/>
      <c r="F392" s="26"/>
      <c r="G392" s="26"/>
      <c r="H392" s="26"/>
      <c r="I392" s="26"/>
      <c r="J392" s="26"/>
      <c r="K392" s="26"/>
      <c r="L392" s="26"/>
      <c r="M392" s="26"/>
      <c r="N392" s="26" t="s">
        <v>1012</v>
      </c>
      <c r="O392" s="26">
        <v>1</v>
      </c>
      <c r="P392" s="26" t="s">
        <v>1080</v>
      </c>
      <c r="Q392" s="26">
        <v>2</v>
      </c>
      <c r="R392" s="26" t="s">
        <v>854</v>
      </c>
      <c r="S392" s="26">
        <v>1</v>
      </c>
      <c r="T392" s="26"/>
    </row>
    <row r="393" spans="1:20">
      <c r="A393" s="26" t="s">
        <v>865</v>
      </c>
      <c r="B393" s="26"/>
      <c r="C393" s="26"/>
      <c r="D393" s="26">
        <v>4</v>
      </c>
      <c r="E393" s="26"/>
      <c r="F393" s="26"/>
      <c r="G393" s="26"/>
      <c r="H393" s="26"/>
      <c r="I393" s="26"/>
      <c r="J393" s="26"/>
      <c r="K393" s="26"/>
      <c r="L393" s="26"/>
      <c r="M393" s="26"/>
      <c r="N393" s="26" t="s">
        <v>1035</v>
      </c>
      <c r="O393" s="26">
        <v>1</v>
      </c>
      <c r="P393" s="26" t="s">
        <v>1088</v>
      </c>
      <c r="Q393" s="26">
        <v>2</v>
      </c>
      <c r="R393" s="26" t="s">
        <v>860</v>
      </c>
      <c r="S393" s="26">
        <v>1</v>
      </c>
      <c r="T393" s="26"/>
    </row>
    <row r="394" spans="1:20">
      <c r="A394" s="26" t="s">
        <v>867</v>
      </c>
      <c r="B394" s="26"/>
      <c r="C394" s="26"/>
      <c r="D394" s="26">
        <v>4</v>
      </c>
      <c r="E394" s="26"/>
      <c r="F394" s="26"/>
      <c r="G394" s="26"/>
      <c r="H394" s="26"/>
      <c r="I394" s="26"/>
      <c r="J394" s="26"/>
      <c r="K394" s="26"/>
      <c r="L394" s="26"/>
      <c r="M394" s="26"/>
      <c r="N394" s="26" t="s">
        <v>1024</v>
      </c>
      <c r="O394" s="26">
        <v>1</v>
      </c>
      <c r="P394" s="26" t="s">
        <v>77</v>
      </c>
      <c r="Q394" s="26">
        <v>2</v>
      </c>
      <c r="R394" s="26" t="s">
        <v>862</v>
      </c>
      <c r="S394" s="26">
        <v>1</v>
      </c>
      <c r="T394" s="26"/>
    </row>
    <row r="395" spans="1:20">
      <c r="A395" s="26" t="s">
        <v>868</v>
      </c>
      <c r="B395" s="26"/>
      <c r="C395" s="26"/>
      <c r="D395" s="26">
        <v>4</v>
      </c>
      <c r="E395" s="26"/>
      <c r="F395" s="26"/>
      <c r="G395" s="26"/>
      <c r="H395" s="26"/>
      <c r="I395" s="26"/>
      <c r="J395" s="26"/>
      <c r="K395" s="26"/>
      <c r="L395" s="26"/>
      <c r="M395" s="26"/>
      <c r="N395" s="26" t="s">
        <v>1036</v>
      </c>
      <c r="O395" s="26">
        <v>1</v>
      </c>
      <c r="P395" s="26" t="s">
        <v>1075</v>
      </c>
      <c r="Q395" s="26">
        <v>2</v>
      </c>
      <c r="R395" s="26" t="s">
        <v>865</v>
      </c>
      <c r="S395" s="26">
        <v>1</v>
      </c>
      <c r="T395" s="26"/>
    </row>
    <row r="396" spans="1:20">
      <c r="A396" s="26" t="s">
        <v>870</v>
      </c>
      <c r="B396" s="26"/>
      <c r="C396" s="26"/>
      <c r="D396" s="26">
        <v>5</v>
      </c>
      <c r="E396" s="26"/>
      <c r="F396" s="26"/>
      <c r="G396" s="26"/>
      <c r="H396" s="26"/>
      <c r="I396" s="26"/>
      <c r="J396" s="26"/>
      <c r="K396" s="26"/>
      <c r="L396" s="26"/>
      <c r="M396" s="26"/>
      <c r="N396" s="26" t="s">
        <v>1037</v>
      </c>
      <c r="O396" s="26">
        <v>1</v>
      </c>
      <c r="P396" s="26" t="s">
        <v>1072</v>
      </c>
      <c r="Q396" s="26">
        <v>2</v>
      </c>
      <c r="R396" s="26" t="s">
        <v>867</v>
      </c>
      <c r="S396" s="26">
        <v>1</v>
      </c>
      <c r="T396" s="26"/>
    </row>
    <row r="397" spans="1:20">
      <c r="A397" s="26" t="s">
        <v>872</v>
      </c>
      <c r="B397" s="26"/>
      <c r="C397" s="26"/>
      <c r="D397" s="26">
        <v>5</v>
      </c>
      <c r="E397" s="26"/>
      <c r="F397" s="26"/>
      <c r="G397" s="26"/>
      <c r="H397" s="26"/>
      <c r="I397" s="26"/>
      <c r="J397" s="26"/>
      <c r="K397" s="26"/>
      <c r="L397" s="26"/>
      <c r="M397" s="26"/>
      <c r="N397" s="26" t="s">
        <v>1015</v>
      </c>
      <c r="O397" s="26">
        <v>1</v>
      </c>
      <c r="P397" s="26" t="s">
        <v>1047</v>
      </c>
      <c r="Q397" s="26">
        <v>1</v>
      </c>
      <c r="R397" s="26" t="s">
        <v>870</v>
      </c>
      <c r="S397" s="26">
        <v>1</v>
      </c>
      <c r="T397" s="26"/>
    </row>
    <row r="398" spans="1:20">
      <c r="A398" s="26" t="s">
        <v>873</v>
      </c>
      <c r="B398" s="26"/>
      <c r="C398" s="26"/>
      <c r="D398" s="26">
        <v>5</v>
      </c>
      <c r="E398" s="26"/>
      <c r="F398" s="26"/>
      <c r="G398" s="26"/>
      <c r="H398" s="26"/>
      <c r="I398" s="26"/>
      <c r="J398" s="26"/>
      <c r="K398" s="26"/>
      <c r="L398" s="26"/>
      <c r="M398" s="26"/>
      <c r="N398" s="26" t="s">
        <v>1013</v>
      </c>
      <c r="O398" s="26">
        <v>1</v>
      </c>
      <c r="P398" s="26" t="s">
        <v>1090</v>
      </c>
      <c r="Q398" s="26">
        <v>1</v>
      </c>
      <c r="R398" s="26" t="s">
        <v>868</v>
      </c>
      <c r="S398" s="26">
        <v>1</v>
      </c>
      <c r="T398" s="26"/>
    </row>
    <row r="399" spans="1:20">
      <c r="A399" s="26" t="s">
        <v>875</v>
      </c>
      <c r="B399" s="26"/>
      <c r="C399" s="26"/>
      <c r="D399" s="26" t="s">
        <v>1206</v>
      </c>
      <c r="E399" s="26"/>
      <c r="F399" s="26"/>
      <c r="G399" s="26"/>
      <c r="H399" s="26"/>
      <c r="I399" s="26"/>
      <c r="J399" s="26"/>
      <c r="K399" s="26"/>
      <c r="L399" s="26"/>
      <c r="M399" s="26"/>
      <c r="N399" s="26" t="s">
        <v>1025</v>
      </c>
      <c r="O399" s="26">
        <v>1</v>
      </c>
      <c r="P399" s="26" t="s">
        <v>1024</v>
      </c>
      <c r="Q399" s="26">
        <v>2</v>
      </c>
      <c r="R399" s="26" t="s">
        <v>873</v>
      </c>
      <c r="S399" s="26">
        <v>1</v>
      </c>
      <c r="T399" s="26" t="s">
        <v>1268</v>
      </c>
    </row>
    <row r="400" spans="1:20">
      <c r="A400" s="26" t="s">
        <v>876</v>
      </c>
      <c r="B400" s="26"/>
      <c r="C400" s="26"/>
      <c r="D400" s="26" t="s">
        <v>1206</v>
      </c>
      <c r="E400" s="26"/>
      <c r="F400" s="26"/>
      <c r="G400" s="26"/>
      <c r="H400" s="26"/>
      <c r="I400" s="26"/>
      <c r="J400" s="26"/>
      <c r="K400" s="26"/>
      <c r="L400" s="26"/>
      <c r="M400" s="26"/>
      <c r="N400" s="26" t="s">
        <v>1014</v>
      </c>
      <c r="O400" s="26">
        <v>1</v>
      </c>
      <c r="P400" s="26" t="s">
        <v>1091</v>
      </c>
      <c r="Q400" s="26">
        <v>2</v>
      </c>
      <c r="R400" s="26" t="s">
        <v>872</v>
      </c>
      <c r="S400" s="26">
        <v>1</v>
      </c>
      <c r="T400" s="26" t="s">
        <v>1268</v>
      </c>
    </row>
    <row r="401" spans="1:20">
      <c r="A401" s="26" t="s">
        <v>877</v>
      </c>
      <c r="B401" s="26"/>
      <c r="C401" s="26"/>
      <c r="D401" s="26" t="s">
        <v>1205</v>
      </c>
      <c r="E401" s="26"/>
      <c r="F401" s="26"/>
      <c r="G401" s="26"/>
      <c r="H401" s="26"/>
      <c r="I401" s="26"/>
      <c r="J401" s="26"/>
      <c r="K401" s="26"/>
      <c r="L401" s="26"/>
      <c r="M401" s="26"/>
      <c r="N401" s="26" t="s">
        <v>1028</v>
      </c>
      <c r="O401" s="26">
        <v>1</v>
      </c>
      <c r="P401" s="26" t="s">
        <v>875</v>
      </c>
      <c r="Q401" s="26">
        <v>1</v>
      </c>
      <c r="R401" s="26"/>
      <c r="S401" s="26"/>
      <c r="T401" s="26"/>
    </row>
    <row r="402" spans="1:20">
      <c r="A402" s="26" t="s">
        <v>879</v>
      </c>
      <c r="B402" s="26"/>
      <c r="C402" s="26"/>
      <c r="D402" s="26" t="s">
        <v>1205</v>
      </c>
      <c r="E402" s="26"/>
      <c r="F402" s="26"/>
      <c r="G402" s="26"/>
      <c r="H402" s="26"/>
      <c r="I402" s="26"/>
      <c r="J402" s="26"/>
      <c r="K402" s="26"/>
      <c r="L402" s="26"/>
      <c r="M402" s="26"/>
      <c r="N402" s="26" t="s">
        <v>1028</v>
      </c>
      <c r="O402" s="26">
        <v>1</v>
      </c>
      <c r="P402" s="26" t="s">
        <v>876</v>
      </c>
      <c r="Q402" s="26">
        <v>1</v>
      </c>
      <c r="R402" s="26"/>
      <c r="S402" s="26"/>
      <c r="T402" s="26"/>
    </row>
    <row r="403" spans="1:20">
      <c r="A403" s="26" t="s">
        <v>881</v>
      </c>
      <c r="B403" s="26" t="s">
        <v>1205</v>
      </c>
      <c r="C403" s="26"/>
      <c r="D403" s="26">
        <v>4</v>
      </c>
      <c r="E403" s="26"/>
      <c r="F403" s="26"/>
      <c r="G403" s="26"/>
      <c r="H403" s="26"/>
      <c r="I403" s="26"/>
      <c r="J403" s="26"/>
      <c r="K403" s="26"/>
      <c r="L403" s="26"/>
      <c r="M403" s="26" t="s">
        <v>1205</v>
      </c>
      <c r="N403" s="26" t="s">
        <v>1053</v>
      </c>
      <c r="O403" s="26">
        <v>1</v>
      </c>
      <c r="P403" s="26"/>
      <c r="Q403" s="26"/>
      <c r="R403" s="26"/>
      <c r="S403" s="26"/>
      <c r="T403" s="26"/>
    </row>
    <row r="404" spans="1:20">
      <c r="A404" s="26" t="s">
        <v>882</v>
      </c>
      <c r="B404" s="26" t="s">
        <v>1205</v>
      </c>
      <c r="C404" s="26"/>
      <c r="D404" s="26">
        <v>4</v>
      </c>
      <c r="E404" s="26"/>
      <c r="F404" s="26"/>
      <c r="G404" s="26"/>
      <c r="H404" s="26"/>
      <c r="I404" s="26"/>
      <c r="J404" s="26"/>
      <c r="K404" s="26"/>
      <c r="L404" s="26"/>
      <c r="M404" s="26" t="s">
        <v>1205</v>
      </c>
      <c r="N404" s="26" t="s">
        <v>1039</v>
      </c>
      <c r="O404" s="26">
        <v>3</v>
      </c>
      <c r="P404" s="26" t="s">
        <v>881</v>
      </c>
      <c r="Q404" s="26">
        <v>1</v>
      </c>
      <c r="R404" s="26"/>
      <c r="S404" s="26"/>
      <c r="T404" s="26"/>
    </row>
    <row r="405" spans="1:20">
      <c r="A405" s="26" t="s">
        <v>883</v>
      </c>
      <c r="B405" s="26" t="s">
        <v>1205</v>
      </c>
      <c r="C405" s="26"/>
      <c r="D405" s="26">
        <v>4</v>
      </c>
      <c r="E405" s="26"/>
      <c r="F405" s="26"/>
      <c r="G405" s="26"/>
      <c r="H405" s="26"/>
      <c r="I405" s="26"/>
      <c r="J405" s="26"/>
      <c r="K405" s="26"/>
      <c r="L405" s="26"/>
      <c r="M405" s="26" t="s">
        <v>1205</v>
      </c>
      <c r="N405" s="26" t="s">
        <v>1040</v>
      </c>
      <c r="O405" s="26">
        <v>3</v>
      </c>
      <c r="P405" s="26" t="s">
        <v>881</v>
      </c>
      <c r="Q405" s="26">
        <v>1</v>
      </c>
      <c r="R405" s="26"/>
      <c r="S405" s="26"/>
      <c r="T405" s="26"/>
    </row>
    <row r="406" spans="1:20">
      <c r="A406" s="26" t="s">
        <v>884</v>
      </c>
      <c r="B406" s="26" t="s">
        <v>1205</v>
      </c>
      <c r="C406" s="26"/>
      <c r="D406" s="26">
        <v>4</v>
      </c>
      <c r="E406" s="26"/>
      <c r="F406" s="26"/>
      <c r="G406" s="26"/>
      <c r="H406" s="26"/>
      <c r="I406" s="26"/>
      <c r="J406" s="26"/>
      <c r="K406" s="26"/>
      <c r="L406" s="26"/>
      <c r="M406" s="26" t="s">
        <v>1205</v>
      </c>
      <c r="N406" s="26" t="s">
        <v>1041</v>
      </c>
      <c r="O406" s="26">
        <v>3</v>
      </c>
      <c r="P406" s="26" t="s">
        <v>883</v>
      </c>
      <c r="Q406" s="26">
        <v>1</v>
      </c>
      <c r="R406" s="26"/>
      <c r="S406" s="26"/>
      <c r="T406" s="26"/>
    </row>
    <row r="407" spans="1:20">
      <c r="A407" s="26" t="s">
        <v>885</v>
      </c>
      <c r="B407" s="26" t="s">
        <v>1205</v>
      </c>
      <c r="C407" s="26"/>
      <c r="D407" s="26">
        <v>4</v>
      </c>
      <c r="E407" s="26"/>
      <c r="F407" s="26"/>
      <c r="G407" s="26"/>
      <c r="H407" s="26"/>
      <c r="I407" s="26"/>
      <c r="J407" s="26"/>
      <c r="K407" s="26"/>
      <c r="L407" s="26"/>
      <c r="M407" s="26"/>
      <c r="N407" s="26" t="s">
        <v>1043</v>
      </c>
      <c r="O407" s="26">
        <v>3</v>
      </c>
      <c r="P407" s="26" t="s">
        <v>883</v>
      </c>
      <c r="Q407" s="26">
        <v>1</v>
      </c>
      <c r="R407" s="26"/>
      <c r="S407" s="26"/>
      <c r="T407" s="26"/>
    </row>
    <row r="408" spans="1:20">
      <c r="A408" s="26" t="s">
        <v>887</v>
      </c>
      <c r="B408" s="26" t="s">
        <v>1205</v>
      </c>
      <c r="C408" s="26"/>
      <c r="D408" s="26">
        <v>4</v>
      </c>
      <c r="E408" s="26"/>
      <c r="F408" s="26"/>
      <c r="G408" s="26"/>
      <c r="H408" s="26"/>
      <c r="I408" s="26"/>
      <c r="J408" s="26"/>
      <c r="K408" s="26"/>
      <c r="L408" s="26"/>
      <c r="M408" s="26"/>
      <c r="N408" s="26" t="s">
        <v>1018</v>
      </c>
      <c r="O408" s="26">
        <v>3</v>
      </c>
      <c r="P408" s="26" t="s">
        <v>829</v>
      </c>
      <c r="Q408" s="26">
        <v>1</v>
      </c>
      <c r="R408" s="26"/>
      <c r="S408" s="26"/>
      <c r="T408" s="26"/>
    </row>
    <row r="409" spans="1:20">
      <c r="A409" s="26" t="s">
        <v>888</v>
      </c>
      <c r="B409" s="26"/>
      <c r="C409" s="26"/>
      <c r="D409" s="26">
        <v>4</v>
      </c>
      <c r="E409" s="26"/>
      <c r="F409" s="26"/>
      <c r="G409" s="26"/>
      <c r="H409" s="26"/>
      <c r="I409" s="26"/>
      <c r="J409" s="26"/>
      <c r="K409" s="26"/>
      <c r="L409" s="26"/>
      <c r="M409" s="26"/>
      <c r="N409" s="26" t="s">
        <v>1019</v>
      </c>
      <c r="O409" s="26">
        <v>3</v>
      </c>
      <c r="P409" s="26" t="s">
        <v>830</v>
      </c>
      <c r="Q409" s="26">
        <v>1</v>
      </c>
      <c r="R409" s="26"/>
      <c r="S409" s="26"/>
      <c r="T409" s="26"/>
    </row>
    <row r="410" spans="1:20">
      <c r="A410" s="26" t="s">
        <v>889</v>
      </c>
      <c r="B410" s="26"/>
      <c r="C410" s="26"/>
      <c r="D410" s="26">
        <v>4</v>
      </c>
      <c r="E410" s="26"/>
      <c r="F410" s="26"/>
      <c r="G410" s="26"/>
      <c r="H410" s="26"/>
      <c r="I410" s="26"/>
      <c r="J410" s="26"/>
      <c r="K410" s="26"/>
      <c r="L410" s="26"/>
      <c r="M410" s="26"/>
      <c r="N410" s="26" t="s">
        <v>1011</v>
      </c>
      <c r="O410" s="26">
        <v>3</v>
      </c>
      <c r="P410" s="26" t="s">
        <v>882</v>
      </c>
      <c r="Q410" s="26">
        <v>1</v>
      </c>
      <c r="R410" s="26"/>
      <c r="S410" s="26"/>
      <c r="T410" s="26"/>
    </row>
    <row r="411" spans="1:20">
      <c r="A411" s="26" t="s">
        <v>891</v>
      </c>
      <c r="B411" s="26"/>
      <c r="C411" s="26"/>
      <c r="D411" s="26">
        <v>4</v>
      </c>
      <c r="E411" s="26"/>
      <c r="F411" s="26"/>
      <c r="G411" s="26"/>
      <c r="H411" s="26"/>
      <c r="I411" s="26"/>
      <c r="J411" s="26"/>
      <c r="K411" s="26"/>
      <c r="L411" s="26"/>
      <c r="M411" s="26"/>
      <c r="N411" s="26" t="s">
        <v>1054</v>
      </c>
      <c r="O411" s="26">
        <v>3</v>
      </c>
      <c r="P411" s="26" t="s">
        <v>884</v>
      </c>
      <c r="Q411" s="26">
        <v>1</v>
      </c>
      <c r="R411" s="26"/>
      <c r="S411" s="26"/>
      <c r="T411" s="26"/>
    </row>
    <row r="412" spans="1:20">
      <c r="A412" s="26" t="s">
        <v>892</v>
      </c>
      <c r="B412" s="26"/>
      <c r="C412" s="26"/>
      <c r="D412" s="26">
        <v>4</v>
      </c>
      <c r="E412" s="26"/>
      <c r="F412" s="26"/>
      <c r="G412" s="26"/>
      <c r="H412" s="26"/>
      <c r="I412" s="26"/>
      <c r="J412" s="26"/>
      <c r="K412" s="26"/>
      <c r="L412" s="26"/>
      <c r="M412" s="26"/>
      <c r="N412" s="26" t="s">
        <v>1056</v>
      </c>
      <c r="O412" s="26">
        <v>3</v>
      </c>
      <c r="P412" s="26" t="s">
        <v>885</v>
      </c>
      <c r="Q412" s="26">
        <v>1</v>
      </c>
      <c r="R412" s="26"/>
      <c r="S412" s="26"/>
      <c r="T412" s="26"/>
    </row>
    <row r="413" spans="1:20">
      <c r="A413" s="26" t="s">
        <v>893</v>
      </c>
      <c r="B413" s="26"/>
      <c r="C413" s="26"/>
      <c r="D413" s="26">
        <v>5</v>
      </c>
      <c r="E413" s="26"/>
      <c r="F413" s="26"/>
      <c r="G413" s="26"/>
      <c r="H413" s="26"/>
      <c r="I413" s="26"/>
      <c r="J413" s="26"/>
      <c r="K413" s="26"/>
      <c r="L413" s="26"/>
      <c r="M413" s="26"/>
      <c r="N413" s="26" t="s">
        <v>1021</v>
      </c>
      <c r="O413" s="26">
        <v>3</v>
      </c>
      <c r="P413" s="26" t="s">
        <v>831</v>
      </c>
      <c r="Q413" s="26">
        <v>1</v>
      </c>
      <c r="R413" s="26"/>
      <c r="S413" s="26"/>
      <c r="T413" s="26"/>
    </row>
    <row r="414" spans="1:20">
      <c r="A414" s="26" t="s">
        <v>894</v>
      </c>
      <c r="B414" s="26"/>
      <c r="C414" s="26"/>
      <c r="D414" s="26">
        <v>5</v>
      </c>
      <c r="E414" s="26"/>
      <c r="F414" s="26"/>
      <c r="G414" s="26"/>
      <c r="H414" s="26"/>
      <c r="I414" s="26"/>
      <c r="J414" s="26"/>
      <c r="K414" s="26"/>
      <c r="L414" s="26"/>
      <c r="M414" s="26"/>
      <c r="N414" s="26" t="s">
        <v>1023</v>
      </c>
      <c r="O414" s="26">
        <v>3</v>
      </c>
      <c r="P414" s="26" t="s">
        <v>832</v>
      </c>
      <c r="Q414" s="26">
        <v>1</v>
      </c>
      <c r="R414" s="26"/>
      <c r="S414" s="26"/>
      <c r="T414" s="26"/>
    </row>
    <row r="415" spans="1:20">
      <c r="A415" s="26" t="s">
        <v>895</v>
      </c>
      <c r="B415" s="26"/>
      <c r="C415" s="26"/>
      <c r="D415" s="26">
        <v>5</v>
      </c>
      <c r="E415" s="26"/>
      <c r="F415" s="26"/>
      <c r="G415" s="26"/>
      <c r="H415" s="26"/>
      <c r="I415" s="26"/>
      <c r="J415" s="26"/>
      <c r="K415" s="26"/>
      <c r="L415" s="26"/>
      <c r="M415" s="26"/>
      <c r="N415" s="26" t="s">
        <v>1026</v>
      </c>
      <c r="O415" s="26">
        <v>3</v>
      </c>
      <c r="P415" s="26" t="s">
        <v>833</v>
      </c>
      <c r="Q415" s="26">
        <v>1</v>
      </c>
      <c r="R415" s="26"/>
      <c r="S415" s="26"/>
      <c r="T415" s="26"/>
    </row>
    <row r="416" spans="1:20">
      <c r="A416" s="26" t="s">
        <v>896</v>
      </c>
      <c r="B416" s="26"/>
      <c r="C416" s="26"/>
      <c r="D416" s="26">
        <v>5</v>
      </c>
      <c r="E416" s="26"/>
      <c r="F416" s="26"/>
      <c r="G416" s="26"/>
      <c r="H416" s="26"/>
      <c r="I416" s="26"/>
      <c r="J416" s="26"/>
      <c r="K416" s="26"/>
      <c r="L416" s="26"/>
      <c r="M416" s="26"/>
      <c r="N416" s="26" t="s">
        <v>1055</v>
      </c>
      <c r="O416" s="26">
        <v>3</v>
      </c>
      <c r="P416" s="26" t="s">
        <v>892</v>
      </c>
      <c r="Q416" s="26">
        <v>1</v>
      </c>
      <c r="R416" s="26"/>
      <c r="S416" s="26"/>
      <c r="T416" s="26"/>
    </row>
    <row r="417" spans="1:20">
      <c r="A417" s="26" t="s">
        <v>897</v>
      </c>
      <c r="B417" s="26"/>
      <c r="C417" s="26"/>
      <c r="D417" s="26">
        <v>5</v>
      </c>
      <c r="E417" s="26"/>
      <c r="F417" s="26"/>
      <c r="G417" s="26"/>
      <c r="H417" s="26"/>
      <c r="I417" s="26"/>
      <c r="J417" s="26"/>
      <c r="K417" s="26"/>
      <c r="L417" s="26"/>
      <c r="M417" s="26"/>
      <c r="N417" s="26" t="s">
        <v>1047</v>
      </c>
      <c r="O417" s="26">
        <v>3</v>
      </c>
      <c r="P417" s="26" t="s">
        <v>841</v>
      </c>
      <c r="Q417" s="26">
        <v>1</v>
      </c>
      <c r="R417" s="26"/>
      <c r="S417" s="26"/>
      <c r="T417" s="26"/>
    </row>
    <row r="418" spans="1:20">
      <c r="A418" s="26" t="s">
        <v>898</v>
      </c>
      <c r="B418" s="26"/>
      <c r="C418" s="26"/>
      <c r="D418" s="26">
        <v>5</v>
      </c>
      <c r="E418" s="26"/>
      <c r="F418" s="26"/>
      <c r="G418" s="26"/>
      <c r="H418" s="26"/>
      <c r="I418" s="26"/>
      <c r="J418" s="26"/>
      <c r="K418" s="26"/>
      <c r="L418" s="26"/>
      <c r="M418" s="26"/>
      <c r="N418" s="26" t="s">
        <v>1057</v>
      </c>
      <c r="O418" s="26">
        <v>3</v>
      </c>
      <c r="P418" s="26" t="s">
        <v>842</v>
      </c>
      <c r="Q418" s="26">
        <v>1</v>
      </c>
      <c r="R418" s="26"/>
      <c r="S418" s="26"/>
      <c r="T418" s="26"/>
    </row>
    <row r="419" spans="1:20">
      <c r="A419" s="26" t="s">
        <v>900</v>
      </c>
      <c r="B419" s="26"/>
      <c r="C419" s="26"/>
      <c r="D419" s="26">
        <v>6</v>
      </c>
      <c r="E419" s="26"/>
      <c r="F419" s="26"/>
      <c r="G419" s="26"/>
      <c r="H419" s="26"/>
      <c r="I419" s="26"/>
      <c r="J419" s="26"/>
      <c r="K419" s="26"/>
      <c r="L419" s="26"/>
      <c r="M419" s="26"/>
      <c r="N419" s="26" t="s">
        <v>1252</v>
      </c>
      <c r="O419" s="26">
        <v>3</v>
      </c>
      <c r="P419" s="26" t="s">
        <v>833</v>
      </c>
      <c r="Q419" s="26">
        <v>1</v>
      </c>
      <c r="R419" s="26"/>
      <c r="S419" s="26"/>
      <c r="T419" s="26"/>
    </row>
    <row r="420" spans="1:20">
      <c r="A420" s="26" t="s">
        <v>902</v>
      </c>
      <c r="B420" s="26"/>
      <c r="C420" s="26"/>
      <c r="D420" s="26" t="s">
        <v>1206</v>
      </c>
      <c r="E420" s="26"/>
      <c r="F420" s="26"/>
      <c r="G420" s="26"/>
      <c r="H420" s="26"/>
      <c r="I420" s="26"/>
      <c r="J420" s="26"/>
      <c r="K420" s="26"/>
      <c r="L420" s="26"/>
      <c r="M420" s="26"/>
      <c r="N420" s="26" t="s">
        <v>1048</v>
      </c>
      <c r="O420" s="26">
        <v>3</v>
      </c>
      <c r="P420" s="26" t="s">
        <v>901</v>
      </c>
      <c r="Q420" s="26">
        <v>1</v>
      </c>
      <c r="R420" s="26"/>
      <c r="S420" s="26"/>
      <c r="T420" s="26" t="s">
        <v>1268</v>
      </c>
    </row>
    <row r="421" spans="1:20">
      <c r="A421" s="26" t="s">
        <v>903</v>
      </c>
      <c r="B421" s="26"/>
      <c r="C421" s="26"/>
      <c r="D421" s="26" t="s">
        <v>1205</v>
      </c>
      <c r="E421" s="26"/>
      <c r="F421" s="26"/>
      <c r="G421" s="26"/>
      <c r="H421" s="26"/>
      <c r="I421" s="26"/>
      <c r="J421" s="26"/>
      <c r="K421" s="26"/>
      <c r="L421" s="26"/>
      <c r="M421" s="26"/>
      <c r="N421" s="26" t="s">
        <v>1028</v>
      </c>
      <c r="O421" s="26">
        <v>2</v>
      </c>
      <c r="P421" s="26" t="s">
        <v>845</v>
      </c>
      <c r="Q421" s="26">
        <v>1</v>
      </c>
      <c r="R421" s="26"/>
      <c r="S421" s="26"/>
      <c r="T421" s="26"/>
    </row>
    <row r="422" spans="1:20">
      <c r="A422" s="26" t="s">
        <v>908</v>
      </c>
      <c r="B422" s="26" t="s">
        <v>1205</v>
      </c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 t="s">
        <v>1205</v>
      </c>
      <c r="N422" s="26" t="s">
        <v>907</v>
      </c>
      <c r="O422" s="26">
        <v>1</v>
      </c>
      <c r="P422" s="26"/>
      <c r="Q422" s="26"/>
      <c r="R422" s="26"/>
      <c r="S422" s="26"/>
      <c r="T422" s="26"/>
    </row>
    <row r="423" spans="1:20">
      <c r="A423" s="26" t="s">
        <v>912</v>
      </c>
      <c r="B423" s="26" t="s">
        <v>1205</v>
      </c>
      <c r="C423" s="26" t="s">
        <v>1205</v>
      </c>
      <c r="D423" s="26">
        <v>4</v>
      </c>
      <c r="E423" s="26"/>
      <c r="F423" s="26"/>
      <c r="G423" s="26"/>
      <c r="H423" s="26"/>
      <c r="I423" s="26"/>
      <c r="J423" s="26"/>
      <c r="K423" s="26"/>
      <c r="L423" s="26"/>
      <c r="M423" s="26" t="s">
        <v>1205</v>
      </c>
      <c r="N423" s="26" t="s">
        <v>1038</v>
      </c>
      <c r="O423" s="26">
        <v>2</v>
      </c>
      <c r="P423" s="26"/>
      <c r="Q423" s="26"/>
      <c r="R423" s="26"/>
      <c r="S423" s="26"/>
      <c r="T423" s="26"/>
    </row>
    <row r="424" spans="1:20">
      <c r="A424" s="26" t="s">
        <v>913</v>
      </c>
      <c r="B424" s="26" t="s">
        <v>1205</v>
      </c>
      <c r="C424" s="26" t="s">
        <v>1205</v>
      </c>
      <c r="D424" s="26">
        <v>4</v>
      </c>
      <c r="E424" s="26"/>
      <c r="F424" s="26"/>
      <c r="G424" s="26"/>
      <c r="H424" s="26"/>
      <c r="I424" s="26"/>
      <c r="J424" s="26"/>
      <c r="K424" s="26"/>
      <c r="L424" s="26"/>
      <c r="M424" s="26" t="s">
        <v>1205</v>
      </c>
      <c r="N424" s="26" t="s">
        <v>1083</v>
      </c>
      <c r="O424" s="26">
        <v>2</v>
      </c>
      <c r="P424" s="26"/>
      <c r="Q424" s="26"/>
      <c r="R424" s="26"/>
      <c r="S424" s="26"/>
      <c r="T424" s="26"/>
    </row>
    <row r="425" spans="1:20">
      <c r="A425" s="26" t="s">
        <v>914</v>
      </c>
      <c r="B425" s="26" t="s">
        <v>1205</v>
      </c>
      <c r="C425" s="26" t="s">
        <v>1205</v>
      </c>
      <c r="D425" s="26">
        <v>4</v>
      </c>
      <c r="E425" s="26"/>
      <c r="F425" s="26"/>
      <c r="G425" s="26"/>
      <c r="H425" s="26"/>
      <c r="I425" s="26"/>
      <c r="J425" s="26"/>
      <c r="K425" s="26"/>
      <c r="L425" s="26"/>
      <c r="M425" s="26" t="s">
        <v>1205</v>
      </c>
      <c r="N425" s="26" t="s">
        <v>1042</v>
      </c>
      <c r="O425" s="26">
        <v>2</v>
      </c>
      <c r="P425" s="26"/>
      <c r="Q425" s="26"/>
      <c r="R425" s="26"/>
      <c r="S425" s="26"/>
      <c r="T425" s="26"/>
    </row>
    <row r="426" spans="1:20">
      <c r="A426" s="26" t="s">
        <v>915</v>
      </c>
      <c r="B426" s="26" t="s">
        <v>1205</v>
      </c>
      <c r="C426" s="26" t="s">
        <v>1205</v>
      </c>
      <c r="D426" s="26">
        <v>4</v>
      </c>
      <c r="E426" s="26"/>
      <c r="F426" s="26"/>
      <c r="G426" s="26"/>
      <c r="H426" s="26"/>
      <c r="I426" s="26"/>
      <c r="J426" s="26"/>
      <c r="K426" s="26"/>
      <c r="L426" s="26"/>
      <c r="M426" s="26"/>
      <c r="N426" s="26" t="s">
        <v>1039</v>
      </c>
      <c r="O426" s="26">
        <v>2</v>
      </c>
      <c r="P426" s="26"/>
      <c r="Q426" s="26"/>
      <c r="R426" s="26"/>
      <c r="S426" s="26"/>
      <c r="T426" s="26"/>
    </row>
    <row r="427" spans="1:20">
      <c r="A427" s="26" t="s">
        <v>916</v>
      </c>
      <c r="B427" s="26" t="s">
        <v>1205</v>
      </c>
      <c r="C427" s="26" t="s">
        <v>1205</v>
      </c>
      <c r="D427" s="26">
        <v>4</v>
      </c>
      <c r="E427" s="26"/>
      <c r="F427" s="26"/>
      <c r="G427" s="26"/>
      <c r="H427" s="26"/>
      <c r="I427" s="26"/>
      <c r="J427" s="26"/>
      <c r="K427" s="26"/>
      <c r="L427" s="26"/>
      <c r="M427" s="26"/>
      <c r="N427" s="26" t="s">
        <v>1018</v>
      </c>
      <c r="O427" s="26">
        <v>2</v>
      </c>
      <c r="P427" s="26" t="s">
        <v>1009</v>
      </c>
      <c r="Q427" s="26">
        <v>1</v>
      </c>
      <c r="R427" s="26"/>
      <c r="S427" s="26"/>
      <c r="T427" s="26"/>
    </row>
    <row r="428" spans="1:20">
      <c r="A428" s="26" t="s">
        <v>918</v>
      </c>
      <c r="B428" s="26" t="s">
        <v>1205</v>
      </c>
      <c r="C428" s="26" t="s">
        <v>1205</v>
      </c>
      <c r="D428" s="26">
        <v>4</v>
      </c>
      <c r="E428" s="26"/>
      <c r="F428" s="26"/>
      <c r="G428" s="26"/>
      <c r="H428" s="26"/>
      <c r="I428" s="26"/>
      <c r="J428" s="26"/>
      <c r="K428" s="26"/>
      <c r="L428" s="26"/>
      <c r="M428" s="26"/>
      <c r="N428" s="26" t="s">
        <v>32</v>
      </c>
      <c r="O428" s="26">
        <v>1</v>
      </c>
      <c r="P428" s="26" t="s">
        <v>1063</v>
      </c>
      <c r="Q428" s="26">
        <v>1</v>
      </c>
      <c r="R428" s="26" t="s">
        <v>1007</v>
      </c>
      <c r="S428" s="26">
        <v>1</v>
      </c>
      <c r="T428" s="26"/>
    </row>
    <row r="429" spans="1:20">
      <c r="A429" s="26" t="s">
        <v>1233</v>
      </c>
      <c r="B429" s="26"/>
      <c r="C429" s="26"/>
      <c r="D429" s="26">
        <v>4</v>
      </c>
      <c r="E429" s="26"/>
      <c r="F429" s="26"/>
      <c r="G429" s="26"/>
      <c r="H429" s="26"/>
      <c r="I429" s="26"/>
      <c r="J429" s="26"/>
      <c r="K429" s="26"/>
      <c r="L429" s="26"/>
      <c r="M429" s="26"/>
      <c r="N429" s="26" t="s">
        <v>1023</v>
      </c>
      <c r="O429" s="26">
        <v>2</v>
      </c>
      <c r="P429" s="26" t="s">
        <v>1021</v>
      </c>
      <c r="Q429" s="26">
        <v>1</v>
      </c>
      <c r="R429" s="26"/>
      <c r="S429" s="26"/>
      <c r="T429" s="26"/>
    </row>
    <row r="430" spans="1:20">
      <c r="A430" s="26" t="s">
        <v>922</v>
      </c>
      <c r="B430" s="26"/>
      <c r="C430" s="26"/>
      <c r="D430" s="26">
        <v>4</v>
      </c>
      <c r="E430" s="26"/>
      <c r="F430" s="26"/>
      <c r="G430" s="26"/>
      <c r="H430" s="26"/>
      <c r="I430" s="26"/>
      <c r="J430" s="26"/>
      <c r="K430" s="26"/>
      <c r="L430" s="26"/>
      <c r="M430" s="26"/>
      <c r="N430" s="26" t="s">
        <v>1233</v>
      </c>
      <c r="O430" s="26">
        <v>2</v>
      </c>
      <c r="P430" s="26" t="s">
        <v>911</v>
      </c>
      <c r="Q430" s="26">
        <v>1</v>
      </c>
      <c r="R430" s="26"/>
      <c r="S430" s="26"/>
      <c r="T430" s="26"/>
    </row>
    <row r="431" spans="1:20">
      <c r="A431" s="26" t="s">
        <v>923</v>
      </c>
      <c r="B431" s="26"/>
      <c r="C431" s="26"/>
      <c r="D431" s="26">
        <v>4</v>
      </c>
      <c r="E431" s="26"/>
      <c r="F431" s="26"/>
      <c r="G431" s="26"/>
      <c r="H431" s="26"/>
      <c r="I431" s="26"/>
      <c r="J431" s="26"/>
      <c r="K431" s="26"/>
      <c r="L431" s="26"/>
      <c r="M431" s="26"/>
      <c r="N431" s="26" t="s">
        <v>898</v>
      </c>
      <c r="O431" s="26">
        <v>1</v>
      </c>
      <c r="P431" s="26" t="s">
        <v>1091</v>
      </c>
      <c r="Q431" s="26">
        <v>1</v>
      </c>
      <c r="R431" s="26"/>
      <c r="S431" s="26"/>
      <c r="T431" s="26"/>
    </row>
    <row r="432" spans="1:20">
      <c r="A432" s="26" t="s">
        <v>924</v>
      </c>
      <c r="B432" s="26"/>
      <c r="C432" s="26"/>
      <c r="D432" s="26">
        <v>4</v>
      </c>
      <c r="E432" s="26"/>
      <c r="F432" s="26"/>
      <c r="G432" s="26"/>
      <c r="H432" s="26"/>
      <c r="I432" s="26"/>
      <c r="J432" s="26"/>
      <c r="K432" s="26"/>
      <c r="L432" s="26"/>
      <c r="M432" s="26"/>
      <c r="N432" s="26" t="s">
        <v>898</v>
      </c>
      <c r="O432" s="26">
        <v>1</v>
      </c>
      <c r="P432" s="26" t="s">
        <v>1094</v>
      </c>
      <c r="Q432" s="26">
        <v>1</v>
      </c>
      <c r="R432" s="26"/>
      <c r="S432" s="26"/>
      <c r="T432" s="26"/>
    </row>
    <row r="433" spans="1:20">
      <c r="A433" s="26" t="s">
        <v>925</v>
      </c>
      <c r="B433" s="26"/>
      <c r="C433" s="26"/>
      <c r="D433" s="26" t="s">
        <v>1206</v>
      </c>
      <c r="E433" s="26"/>
      <c r="F433" s="26"/>
      <c r="G433" s="26"/>
      <c r="H433" s="26"/>
      <c r="I433" s="26"/>
      <c r="J433" s="26"/>
      <c r="K433" s="26"/>
      <c r="L433" s="26"/>
      <c r="M433" s="26"/>
      <c r="N433" s="26" t="s">
        <v>1014</v>
      </c>
      <c r="O433" s="26">
        <v>2</v>
      </c>
      <c r="P433" s="26" t="s">
        <v>85</v>
      </c>
      <c r="Q433" s="26">
        <v>1</v>
      </c>
      <c r="R433" s="26" t="s">
        <v>79</v>
      </c>
      <c r="S433" s="26">
        <v>1</v>
      </c>
      <c r="T433" s="26" t="s">
        <v>1268</v>
      </c>
    </row>
    <row r="434" spans="1:20">
      <c r="A434" s="26" t="s">
        <v>926</v>
      </c>
      <c r="B434" s="26"/>
      <c r="C434" s="26"/>
      <c r="D434" s="26">
        <v>5</v>
      </c>
      <c r="E434" s="26"/>
      <c r="F434" s="26"/>
      <c r="G434" s="26"/>
      <c r="H434" s="26"/>
      <c r="I434" s="26"/>
      <c r="J434" s="26"/>
      <c r="K434" s="26"/>
      <c r="L434" s="26"/>
      <c r="M434" s="26"/>
      <c r="N434" s="26" t="s">
        <v>1014</v>
      </c>
      <c r="O434" s="26">
        <v>2</v>
      </c>
      <c r="P434" s="26" t="s">
        <v>85</v>
      </c>
      <c r="Q434" s="26">
        <v>1</v>
      </c>
      <c r="R434" s="26" t="s">
        <v>87</v>
      </c>
      <c r="S434" s="26">
        <v>1</v>
      </c>
      <c r="T434" s="26"/>
    </row>
    <row r="435" spans="1:20">
      <c r="A435" s="26" t="s">
        <v>928</v>
      </c>
      <c r="B435" s="26"/>
      <c r="C435" s="26"/>
      <c r="D435" s="26">
        <v>5</v>
      </c>
      <c r="E435" s="26"/>
      <c r="F435" s="26"/>
      <c r="G435" s="26"/>
      <c r="H435" s="26"/>
      <c r="I435" s="26"/>
      <c r="J435" s="26"/>
      <c r="K435" s="26"/>
      <c r="L435" s="26"/>
      <c r="M435" s="26"/>
      <c r="N435" s="26" t="s">
        <v>1016</v>
      </c>
      <c r="O435" s="26">
        <v>2</v>
      </c>
      <c r="P435" s="26" t="s">
        <v>79</v>
      </c>
      <c r="Q435" s="26">
        <v>1</v>
      </c>
      <c r="R435" s="26" t="s">
        <v>81</v>
      </c>
      <c r="S435" s="26">
        <v>1</v>
      </c>
      <c r="T435" s="26"/>
    </row>
    <row r="436" spans="1:20">
      <c r="A436" s="26" t="s">
        <v>930</v>
      </c>
      <c r="B436" s="26"/>
      <c r="C436" s="26"/>
      <c r="D436" s="26" t="s">
        <v>1206</v>
      </c>
      <c r="E436" s="26"/>
      <c r="F436" s="26"/>
      <c r="G436" s="26"/>
      <c r="H436" s="26"/>
      <c r="I436" s="26"/>
      <c r="J436" s="26"/>
      <c r="K436" s="26"/>
      <c r="L436" s="26"/>
      <c r="M436" s="26"/>
      <c r="N436" s="26" t="s">
        <v>1016</v>
      </c>
      <c r="O436" s="26">
        <v>2</v>
      </c>
      <c r="P436" s="26" t="s">
        <v>826</v>
      </c>
      <c r="Q436" s="26">
        <v>1</v>
      </c>
      <c r="R436" s="26" t="s">
        <v>850</v>
      </c>
      <c r="S436" s="26">
        <v>1</v>
      </c>
      <c r="T436" s="26" t="s">
        <v>1268</v>
      </c>
    </row>
    <row r="437" spans="1:20">
      <c r="A437" s="26" t="s">
        <v>932</v>
      </c>
      <c r="B437" s="26"/>
      <c r="C437" s="26"/>
      <c r="D437" s="26" t="s">
        <v>1205</v>
      </c>
      <c r="E437" s="26"/>
      <c r="F437" s="26"/>
      <c r="G437" s="26"/>
      <c r="H437" s="26"/>
      <c r="I437" s="26"/>
      <c r="J437" s="26"/>
      <c r="K437" s="26"/>
      <c r="L437" s="26"/>
      <c r="M437" s="26"/>
      <c r="N437" s="26" t="s">
        <v>958</v>
      </c>
      <c r="O437" s="26">
        <v>1</v>
      </c>
      <c r="P437" s="26" t="s">
        <v>1238</v>
      </c>
      <c r="Q437" s="26">
        <v>1</v>
      </c>
      <c r="R437" s="26"/>
      <c r="S437" s="26"/>
      <c r="T437" s="26"/>
    </row>
    <row r="438" spans="1:20">
      <c r="A438" s="26" t="s">
        <v>0</v>
      </c>
      <c r="B438" s="26"/>
      <c r="C438" s="26"/>
      <c r="D438" s="26"/>
      <c r="E438" s="26" t="s">
        <v>1234</v>
      </c>
      <c r="F438" s="26">
        <v>4</v>
      </c>
      <c r="G438" s="26">
        <v>4</v>
      </c>
      <c r="H438" s="26"/>
      <c r="I438" s="26"/>
      <c r="J438" s="26"/>
      <c r="K438" s="26"/>
      <c r="L438" s="26"/>
      <c r="M438" s="26" t="s">
        <v>1205</v>
      </c>
      <c r="N438" s="26" t="s">
        <v>983</v>
      </c>
      <c r="O438" s="26">
        <v>2</v>
      </c>
      <c r="P438" s="26"/>
      <c r="Q438" s="26"/>
      <c r="R438" s="26"/>
      <c r="S438" s="26"/>
      <c r="T438" s="26"/>
    </row>
    <row r="439" spans="1:20">
      <c r="A439" s="26" t="s">
        <v>2</v>
      </c>
      <c r="B439" s="26"/>
      <c r="C439" s="26"/>
      <c r="D439" s="26"/>
      <c r="E439" s="26" t="s">
        <v>1234</v>
      </c>
      <c r="F439" s="26">
        <v>4</v>
      </c>
      <c r="G439" s="26">
        <v>4</v>
      </c>
      <c r="H439" s="26"/>
      <c r="I439" s="26"/>
      <c r="J439" s="26"/>
      <c r="K439" s="26"/>
      <c r="L439" s="26"/>
      <c r="M439" s="26" t="s">
        <v>1205</v>
      </c>
      <c r="N439" s="26" t="s">
        <v>984</v>
      </c>
      <c r="O439" s="26">
        <v>2</v>
      </c>
      <c r="P439" s="26"/>
      <c r="Q439" s="26"/>
      <c r="R439" s="26"/>
      <c r="S439" s="26"/>
      <c r="T439" s="26"/>
    </row>
    <row r="440" spans="1:20">
      <c r="A440" s="26" t="s">
        <v>4</v>
      </c>
      <c r="B440" s="26"/>
      <c r="C440" s="26"/>
      <c r="D440" s="26"/>
      <c r="E440" s="26">
        <v>3</v>
      </c>
      <c r="F440" s="26">
        <v>4</v>
      </c>
      <c r="G440" s="26">
        <v>4</v>
      </c>
      <c r="H440" s="26"/>
      <c r="I440" s="26"/>
      <c r="J440" s="26"/>
      <c r="K440" s="26"/>
      <c r="L440" s="26"/>
      <c r="M440" s="26" t="s">
        <v>1205</v>
      </c>
      <c r="N440" s="26" t="s">
        <v>985</v>
      </c>
      <c r="O440" s="26">
        <v>2</v>
      </c>
      <c r="P440" s="26"/>
      <c r="Q440" s="26"/>
      <c r="R440" s="26"/>
      <c r="S440" s="26"/>
      <c r="T440" s="26"/>
    </row>
    <row r="441" spans="1:20">
      <c r="A441" s="26" t="s">
        <v>6</v>
      </c>
      <c r="B441" s="26"/>
      <c r="C441" s="26"/>
      <c r="D441" s="26"/>
      <c r="E441" s="26" t="s">
        <v>1205</v>
      </c>
      <c r="F441" s="26">
        <v>4</v>
      </c>
      <c r="G441" s="26">
        <v>4</v>
      </c>
      <c r="H441" s="26"/>
      <c r="I441" s="26"/>
      <c r="J441" s="26"/>
      <c r="K441" s="26"/>
      <c r="L441" s="26"/>
      <c r="M441" s="26"/>
      <c r="N441" s="26" t="s">
        <v>986</v>
      </c>
      <c r="O441" s="26">
        <v>2</v>
      </c>
      <c r="P441" s="26"/>
      <c r="Q441" s="26"/>
      <c r="R441" s="26"/>
      <c r="S441" s="26"/>
      <c r="T441" s="26"/>
    </row>
    <row r="442" spans="1:20">
      <c r="A442" s="26" t="s">
        <v>8</v>
      </c>
      <c r="B442" s="26"/>
      <c r="C442" s="26"/>
      <c r="D442" s="26"/>
      <c r="E442" s="26">
        <v>3</v>
      </c>
      <c r="F442" s="26">
        <v>4</v>
      </c>
      <c r="G442" s="26">
        <v>4</v>
      </c>
      <c r="H442" s="26"/>
      <c r="I442" s="26"/>
      <c r="J442" s="26"/>
      <c r="K442" s="26"/>
      <c r="L442" s="26"/>
      <c r="M442" s="26"/>
      <c r="N442" s="26" t="s">
        <v>983</v>
      </c>
      <c r="O442" s="26">
        <v>2</v>
      </c>
      <c r="P442" s="26" t="s">
        <v>0</v>
      </c>
      <c r="Q442" s="26">
        <v>2</v>
      </c>
      <c r="R442" s="26"/>
      <c r="S442" s="26"/>
      <c r="T442" s="26"/>
    </row>
    <row r="443" spans="1:20">
      <c r="A443" s="26" t="s">
        <v>10</v>
      </c>
      <c r="B443" s="26"/>
      <c r="C443" s="26"/>
      <c r="D443" s="26"/>
      <c r="E443" s="26"/>
      <c r="F443" s="26">
        <v>4</v>
      </c>
      <c r="G443" s="26"/>
      <c r="H443" s="26"/>
      <c r="I443" s="26"/>
      <c r="J443" s="26"/>
      <c r="K443" s="26"/>
      <c r="L443" s="26"/>
      <c r="M443" s="26"/>
      <c r="N443" s="26" t="s">
        <v>984</v>
      </c>
      <c r="O443" s="26">
        <v>2</v>
      </c>
      <c r="P443" s="26" t="s">
        <v>2</v>
      </c>
      <c r="Q443" s="26">
        <v>2</v>
      </c>
      <c r="R443" s="26"/>
      <c r="S443" s="26"/>
      <c r="T443" s="26"/>
    </row>
    <row r="444" spans="1:20">
      <c r="A444" s="26" t="s">
        <v>12</v>
      </c>
      <c r="B444" s="26"/>
      <c r="C444" s="26"/>
      <c r="D444" s="26"/>
      <c r="E444" s="26"/>
      <c r="F444" s="26">
        <v>5</v>
      </c>
      <c r="G444" s="26"/>
      <c r="H444" s="26"/>
      <c r="I444" s="26"/>
      <c r="J444" s="26"/>
      <c r="K444" s="26"/>
      <c r="L444" s="26"/>
      <c r="M444" s="26"/>
      <c r="N444" s="26" t="s">
        <v>985</v>
      </c>
      <c r="O444" s="26">
        <v>2</v>
      </c>
      <c r="P444" s="26" t="s">
        <v>4</v>
      </c>
      <c r="Q444" s="26">
        <v>2</v>
      </c>
      <c r="R444" s="26"/>
      <c r="S444" s="26"/>
      <c r="T444" s="26"/>
    </row>
    <row r="445" spans="1:20">
      <c r="A445" s="26" t="s">
        <v>14</v>
      </c>
      <c r="B445" s="26"/>
      <c r="C445" s="26"/>
      <c r="D445" s="26"/>
      <c r="E445" s="26"/>
      <c r="F445" s="26">
        <v>6</v>
      </c>
      <c r="G445" s="26"/>
      <c r="H445" s="26"/>
      <c r="I445" s="26"/>
      <c r="J445" s="26"/>
      <c r="K445" s="26"/>
      <c r="L445" s="26"/>
      <c r="M445" s="26"/>
      <c r="N445" s="26" t="s">
        <v>986</v>
      </c>
      <c r="O445" s="26">
        <v>2</v>
      </c>
      <c r="P445" s="26" t="s">
        <v>6</v>
      </c>
      <c r="Q445" s="26">
        <v>2</v>
      </c>
      <c r="R445" s="26"/>
      <c r="S445" s="26"/>
      <c r="T445" s="26"/>
    </row>
    <row r="446" spans="1:20">
      <c r="A446" s="26" t="s">
        <v>16</v>
      </c>
      <c r="B446" s="26"/>
      <c r="C446" s="26"/>
      <c r="D446" s="26"/>
      <c r="E446" s="26">
        <v>3</v>
      </c>
      <c r="F446" s="26">
        <v>4</v>
      </c>
      <c r="G446" s="26">
        <v>4</v>
      </c>
      <c r="H446" s="26"/>
      <c r="I446" s="26"/>
      <c r="J446" s="26"/>
      <c r="K446" s="26"/>
      <c r="L446" s="26"/>
      <c r="M446" s="26" t="s">
        <v>1205</v>
      </c>
      <c r="N446" s="26" t="s">
        <v>987</v>
      </c>
      <c r="O446" s="26">
        <v>2</v>
      </c>
      <c r="P446" s="26"/>
      <c r="Q446" s="26"/>
      <c r="R446" s="26"/>
      <c r="S446" s="26"/>
      <c r="T446" s="26"/>
    </row>
    <row r="447" spans="1:20">
      <c r="A447" s="26" t="s">
        <v>18</v>
      </c>
      <c r="B447" s="26"/>
      <c r="C447" s="26"/>
      <c r="D447" s="26"/>
      <c r="E447" s="26" t="s">
        <v>1205</v>
      </c>
      <c r="F447" s="26">
        <v>4</v>
      </c>
      <c r="G447" s="26">
        <v>4</v>
      </c>
      <c r="H447" s="26"/>
      <c r="I447" s="26"/>
      <c r="J447" s="26"/>
      <c r="K447" s="26"/>
      <c r="L447" s="26"/>
      <c r="M447" s="26"/>
      <c r="N447" s="26" t="s">
        <v>988</v>
      </c>
      <c r="O447" s="26">
        <v>2</v>
      </c>
      <c r="P447" s="26"/>
      <c r="Q447" s="26"/>
      <c r="R447" s="26"/>
      <c r="S447" s="26"/>
      <c r="T447" s="26"/>
    </row>
    <row r="448" spans="1:20">
      <c r="A448" s="26" t="s">
        <v>20</v>
      </c>
      <c r="B448" s="26"/>
      <c r="C448" s="26"/>
      <c r="D448" s="26"/>
      <c r="E448" s="26" t="s">
        <v>1205</v>
      </c>
      <c r="F448" s="26">
        <v>4</v>
      </c>
      <c r="G448" s="26">
        <v>4</v>
      </c>
      <c r="H448" s="26"/>
      <c r="I448" s="26"/>
      <c r="J448" s="26"/>
      <c r="K448" s="26"/>
      <c r="L448" s="26"/>
      <c r="M448" s="26"/>
      <c r="N448" s="26" t="s">
        <v>989</v>
      </c>
      <c r="O448" s="26">
        <v>2</v>
      </c>
      <c r="P448" s="26"/>
      <c r="Q448" s="26"/>
      <c r="R448" s="26"/>
      <c r="S448" s="26"/>
      <c r="T448" s="26"/>
    </row>
    <row r="449" spans="1:20">
      <c r="A449" s="26" t="s">
        <v>22</v>
      </c>
      <c r="B449" s="26"/>
      <c r="C449" s="26"/>
      <c r="D449" s="26"/>
      <c r="E449" s="26" t="s">
        <v>1205</v>
      </c>
      <c r="F449" s="26">
        <v>5</v>
      </c>
      <c r="G449" s="26">
        <v>4</v>
      </c>
      <c r="H449" s="26"/>
      <c r="I449" s="26"/>
      <c r="J449" s="26"/>
      <c r="K449" s="26"/>
      <c r="L449" s="26"/>
      <c r="M449" s="26"/>
      <c r="N449" s="26" t="s">
        <v>990</v>
      </c>
      <c r="O449" s="26">
        <v>2</v>
      </c>
      <c r="P449" s="26"/>
      <c r="Q449" s="26"/>
      <c r="R449" s="26"/>
      <c r="S449" s="26"/>
      <c r="T449" s="26"/>
    </row>
    <row r="450" spans="1:20">
      <c r="A450" s="26" t="s">
        <v>24</v>
      </c>
      <c r="B450" s="26"/>
      <c r="C450" s="26"/>
      <c r="D450" s="26"/>
      <c r="E450" s="26"/>
      <c r="F450" s="26">
        <v>4</v>
      </c>
      <c r="G450" s="26"/>
      <c r="H450" s="26"/>
      <c r="I450" s="26"/>
      <c r="J450" s="26"/>
      <c r="K450" s="26"/>
      <c r="L450" s="26"/>
      <c r="M450" s="26"/>
      <c r="N450" s="26" t="s">
        <v>987</v>
      </c>
      <c r="O450" s="26">
        <v>2</v>
      </c>
      <c r="P450" s="26" t="s">
        <v>16</v>
      </c>
      <c r="Q450" s="26">
        <v>2</v>
      </c>
      <c r="R450" s="26"/>
      <c r="S450" s="26"/>
      <c r="T450" s="26"/>
    </row>
    <row r="451" spans="1:20">
      <c r="A451" s="26" t="s">
        <v>26</v>
      </c>
      <c r="B451" s="26"/>
      <c r="C451" s="26"/>
      <c r="D451" s="26"/>
      <c r="E451" s="26"/>
      <c r="F451" s="26">
        <v>4</v>
      </c>
      <c r="G451" s="26"/>
      <c r="H451" s="26"/>
      <c r="I451" s="26"/>
      <c r="J451" s="26"/>
      <c r="K451" s="26"/>
      <c r="L451" s="26"/>
      <c r="M451" s="26"/>
      <c r="N451" s="26" t="s">
        <v>988</v>
      </c>
      <c r="O451" s="26">
        <v>2</v>
      </c>
      <c r="P451" s="26" t="s">
        <v>18</v>
      </c>
      <c r="Q451" s="26">
        <v>2</v>
      </c>
      <c r="R451" s="26"/>
      <c r="S451" s="26"/>
      <c r="T451" s="26"/>
    </row>
    <row r="452" spans="1:20">
      <c r="A452" s="26" t="s">
        <v>28</v>
      </c>
      <c r="B452" s="26"/>
      <c r="C452" s="26"/>
      <c r="D452" s="26"/>
      <c r="E452" s="26"/>
      <c r="F452" s="26">
        <v>5</v>
      </c>
      <c r="G452" s="26"/>
      <c r="H452" s="26"/>
      <c r="I452" s="26"/>
      <c r="J452" s="26"/>
      <c r="K452" s="26"/>
      <c r="L452" s="26"/>
      <c r="M452" s="26"/>
      <c r="N452" s="26" t="s">
        <v>989</v>
      </c>
      <c r="O452" s="26">
        <v>2</v>
      </c>
      <c r="P452" s="26" t="s">
        <v>20</v>
      </c>
      <c r="Q452" s="26">
        <v>2</v>
      </c>
      <c r="R452" s="26"/>
      <c r="S452" s="26"/>
      <c r="T452" s="26"/>
    </row>
    <row r="453" spans="1:20">
      <c r="A453" s="26" t="s">
        <v>30</v>
      </c>
      <c r="B453" s="26"/>
      <c r="C453" s="26"/>
      <c r="D453" s="26"/>
      <c r="E453" s="26"/>
      <c r="F453" s="26">
        <v>6</v>
      </c>
      <c r="G453" s="26"/>
      <c r="H453" s="26"/>
      <c r="I453" s="26"/>
      <c r="J453" s="26"/>
      <c r="K453" s="26"/>
      <c r="L453" s="26"/>
      <c r="M453" s="26"/>
      <c r="N453" s="26" t="s">
        <v>990</v>
      </c>
      <c r="O453" s="26">
        <v>2</v>
      </c>
      <c r="P453" s="26" t="s">
        <v>22</v>
      </c>
      <c r="Q453" s="26">
        <v>2</v>
      </c>
      <c r="R453" s="26"/>
      <c r="S453" s="26"/>
      <c r="T453" s="26"/>
    </row>
    <row r="454" spans="1:20">
      <c r="A454" s="26" t="s">
        <v>48</v>
      </c>
      <c r="B454" s="26"/>
      <c r="C454" s="26"/>
      <c r="D454" s="26"/>
      <c r="E454" s="26" t="s">
        <v>1234</v>
      </c>
      <c r="F454" s="26">
        <v>4</v>
      </c>
      <c r="G454" s="26">
        <v>4</v>
      </c>
      <c r="H454" s="26"/>
      <c r="I454" s="26"/>
      <c r="J454" s="26"/>
      <c r="K454" s="26"/>
      <c r="L454" s="26"/>
      <c r="M454" s="26"/>
      <c r="N454" s="26" t="s">
        <v>1062</v>
      </c>
      <c r="O454" s="26">
        <v>1</v>
      </c>
      <c r="P454" s="26" t="s">
        <v>1060</v>
      </c>
      <c r="Q454" s="26">
        <v>2</v>
      </c>
      <c r="R454" s="26"/>
      <c r="S454" s="26"/>
      <c r="T454" s="26"/>
    </row>
    <row r="455" spans="1:20">
      <c r="A455" s="26" t="s">
        <v>40</v>
      </c>
      <c r="B455" s="26"/>
      <c r="C455" s="26"/>
      <c r="D455" s="26"/>
      <c r="E455" s="26">
        <v>3</v>
      </c>
      <c r="F455" s="26">
        <v>4</v>
      </c>
      <c r="G455" s="26">
        <v>4</v>
      </c>
      <c r="H455" s="26"/>
      <c r="I455" s="26"/>
      <c r="J455" s="26"/>
      <c r="K455" s="26"/>
      <c r="L455" s="26"/>
      <c r="M455" s="26"/>
      <c r="N455" s="26" t="s">
        <v>1061</v>
      </c>
      <c r="O455" s="26">
        <v>1</v>
      </c>
      <c r="P455" s="26" t="s">
        <v>1060</v>
      </c>
      <c r="Q455" s="26">
        <v>2</v>
      </c>
      <c r="R455" s="26"/>
      <c r="S455" s="26"/>
      <c r="T455" s="26"/>
    </row>
    <row r="456" spans="1:20">
      <c r="A456" s="26" t="s">
        <v>56</v>
      </c>
      <c r="B456" s="26"/>
      <c r="C456" s="26"/>
      <c r="D456" s="26"/>
      <c r="E456" s="26">
        <v>3</v>
      </c>
      <c r="F456" s="26">
        <v>4</v>
      </c>
      <c r="G456" s="26">
        <v>4</v>
      </c>
      <c r="H456" s="26"/>
      <c r="I456" s="26"/>
      <c r="J456" s="26"/>
      <c r="K456" s="26"/>
      <c r="L456" s="26"/>
      <c r="M456" s="26"/>
      <c r="N456" s="26" t="s">
        <v>1062</v>
      </c>
      <c r="O456" s="26">
        <v>1</v>
      </c>
      <c r="P456" s="26" t="s">
        <v>1060</v>
      </c>
      <c r="Q456" s="26">
        <v>2</v>
      </c>
      <c r="R456" s="26"/>
      <c r="S456" s="26"/>
      <c r="T456" s="26"/>
    </row>
    <row r="457" spans="1:20">
      <c r="A457" s="26" t="s">
        <v>64</v>
      </c>
      <c r="B457" s="26"/>
      <c r="C457" s="26"/>
      <c r="D457" s="26"/>
      <c r="E457" s="26">
        <v>3</v>
      </c>
      <c r="F457" s="26">
        <v>4</v>
      </c>
      <c r="G457" s="26">
        <v>4</v>
      </c>
      <c r="H457" s="26"/>
      <c r="I457" s="26"/>
      <c r="J457" s="26"/>
      <c r="K457" s="26"/>
      <c r="L457" s="26"/>
      <c r="M457" s="26"/>
      <c r="N457" s="26" t="s">
        <v>1061</v>
      </c>
      <c r="O457" s="26">
        <v>1</v>
      </c>
      <c r="P457" s="26" t="s">
        <v>1060</v>
      </c>
      <c r="Q457" s="26">
        <v>2</v>
      </c>
      <c r="R457" s="26"/>
      <c r="S457" s="26"/>
      <c r="T457" s="26"/>
    </row>
    <row r="458" spans="1:20">
      <c r="A458" s="26" t="s">
        <v>52</v>
      </c>
      <c r="B458" s="26"/>
      <c r="C458" s="26"/>
      <c r="D458" s="26"/>
      <c r="E458" s="26" t="s">
        <v>1234</v>
      </c>
      <c r="F458" s="26">
        <v>4</v>
      </c>
      <c r="G458" s="26">
        <v>4</v>
      </c>
      <c r="H458" s="26"/>
      <c r="I458" s="26"/>
      <c r="J458" s="26"/>
      <c r="K458" s="26"/>
      <c r="L458" s="26"/>
      <c r="M458" s="26"/>
      <c r="N458" s="26" t="s">
        <v>1062</v>
      </c>
      <c r="O458" s="26">
        <v>1</v>
      </c>
      <c r="P458" s="26" t="s">
        <v>1060</v>
      </c>
      <c r="Q458" s="26">
        <v>2</v>
      </c>
      <c r="R458" s="26"/>
      <c r="S458" s="26"/>
      <c r="T458" s="26"/>
    </row>
    <row r="459" spans="1:20">
      <c r="A459" s="26" t="s">
        <v>58</v>
      </c>
      <c r="B459" s="26"/>
      <c r="C459" s="26"/>
      <c r="D459" s="26"/>
      <c r="E459" s="26">
        <v>3</v>
      </c>
      <c r="F459" s="26">
        <v>4</v>
      </c>
      <c r="G459" s="26">
        <v>4</v>
      </c>
      <c r="H459" s="26"/>
      <c r="I459" s="26"/>
      <c r="J459" s="26"/>
      <c r="K459" s="26"/>
      <c r="L459" s="26"/>
      <c r="M459" s="26"/>
      <c r="N459" s="26" t="s">
        <v>1062</v>
      </c>
      <c r="O459" s="26">
        <v>1</v>
      </c>
      <c r="P459" s="26" t="s">
        <v>1060</v>
      </c>
      <c r="Q459" s="26">
        <v>2</v>
      </c>
      <c r="R459" s="26"/>
      <c r="S459" s="26"/>
      <c r="T459" s="26"/>
    </row>
    <row r="460" spans="1:20">
      <c r="A460" s="26" t="s">
        <v>62</v>
      </c>
      <c r="B460" s="26"/>
      <c r="C460" s="26"/>
      <c r="D460" s="26"/>
      <c r="E460" s="26" t="s">
        <v>1205</v>
      </c>
      <c r="F460" s="26">
        <v>4</v>
      </c>
      <c r="G460" s="26">
        <v>4</v>
      </c>
      <c r="H460" s="26"/>
      <c r="I460" s="26"/>
      <c r="J460" s="26"/>
      <c r="K460" s="26"/>
      <c r="L460" s="26"/>
      <c r="M460" s="26"/>
      <c r="N460" s="26" t="s">
        <v>1068</v>
      </c>
      <c r="O460" s="26">
        <v>1</v>
      </c>
      <c r="P460" s="26" t="s">
        <v>1060</v>
      </c>
      <c r="Q460" s="26">
        <v>2</v>
      </c>
      <c r="R460" s="26"/>
      <c r="S460" s="26"/>
      <c r="T460" s="26"/>
    </row>
    <row r="461" spans="1:20">
      <c r="A461" s="26" t="s">
        <v>54</v>
      </c>
      <c r="B461" s="26"/>
      <c r="C461" s="26"/>
      <c r="D461" s="26"/>
      <c r="E461" s="26" t="s">
        <v>1205</v>
      </c>
      <c r="F461" s="26">
        <v>4</v>
      </c>
      <c r="G461" s="26">
        <v>4</v>
      </c>
      <c r="H461" s="26"/>
      <c r="I461" s="26"/>
      <c r="J461" s="26"/>
      <c r="K461" s="26"/>
      <c r="L461" s="26"/>
      <c r="M461" s="26"/>
      <c r="N461" s="26" t="s">
        <v>1088</v>
      </c>
      <c r="O461" s="26">
        <v>1</v>
      </c>
      <c r="P461" s="26" t="s">
        <v>1060</v>
      </c>
      <c r="Q461" s="26">
        <v>2</v>
      </c>
      <c r="R461" s="26"/>
      <c r="S461" s="26"/>
      <c r="T461" s="26"/>
    </row>
    <row r="462" spans="1:20">
      <c r="A462" s="26" t="s">
        <v>50</v>
      </c>
      <c r="B462" s="26"/>
      <c r="C462" s="26"/>
      <c r="D462" s="26"/>
      <c r="E462" s="26">
        <v>3</v>
      </c>
      <c r="F462" s="26">
        <v>4</v>
      </c>
      <c r="G462" s="26">
        <v>4</v>
      </c>
      <c r="H462" s="26"/>
      <c r="I462" s="26"/>
      <c r="J462" s="26"/>
      <c r="K462" s="26"/>
      <c r="L462" s="26"/>
      <c r="M462" s="26"/>
      <c r="N462" s="26" t="s">
        <v>1065</v>
      </c>
      <c r="O462" s="26">
        <v>1</v>
      </c>
      <c r="P462" s="26" t="s">
        <v>1060</v>
      </c>
      <c r="Q462" s="26">
        <v>2</v>
      </c>
      <c r="R462" s="26"/>
      <c r="S462" s="26"/>
      <c r="T462" s="26"/>
    </row>
    <row r="463" spans="1:20">
      <c r="A463" s="26" t="s">
        <v>46</v>
      </c>
      <c r="B463" s="26"/>
      <c r="C463" s="26"/>
      <c r="D463" s="26"/>
      <c r="E463" s="26">
        <v>3</v>
      </c>
      <c r="F463" s="26">
        <v>4</v>
      </c>
      <c r="G463" s="26">
        <v>4</v>
      </c>
      <c r="H463" s="26"/>
      <c r="I463" s="26"/>
      <c r="J463" s="26"/>
      <c r="K463" s="26"/>
      <c r="L463" s="26"/>
      <c r="M463" s="26"/>
      <c r="N463" s="26" t="s">
        <v>1065</v>
      </c>
      <c r="O463" s="26">
        <v>1</v>
      </c>
      <c r="P463" s="26" t="s">
        <v>1060</v>
      </c>
      <c r="Q463" s="26">
        <v>2</v>
      </c>
      <c r="R463" s="26"/>
      <c r="S463" s="26"/>
      <c r="T463" s="26"/>
    </row>
    <row r="464" spans="1:20">
      <c r="A464" s="26" t="s">
        <v>42</v>
      </c>
      <c r="B464" s="26"/>
      <c r="C464" s="26"/>
      <c r="D464" s="26"/>
      <c r="E464" s="26">
        <v>3</v>
      </c>
      <c r="F464" s="26">
        <v>4</v>
      </c>
      <c r="G464" s="26">
        <v>4</v>
      </c>
      <c r="H464" s="26"/>
      <c r="I464" s="26"/>
      <c r="J464" s="26"/>
      <c r="K464" s="26"/>
      <c r="L464" s="26"/>
      <c r="M464" s="26"/>
      <c r="N464" s="26" t="s">
        <v>1065</v>
      </c>
      <c r="O464" s="26">
        <v>1</v>
      </c>
      <c r="P464" s="26" t="s">
        <v>1060</v>
      </c>
      <c r="Q464" s="26">
        <v>2</v>
      </c>
      <c r="R464" s="26"/>
      <c r="S464" s="26"/>
      <c r="T464" s="26"/>
    </row>
    <row r="465" spans="1:20">
      <c r="A465" s="26" t="s">
        <v>38</v>
      </c>
      <c r="B465" s="26"/>
      <c r="C465" s="26"/>
      <c r="D465" s="26"/>
      <c r="E465" s="26" t="s">
        <v>1234</v>
      </c>
      <c r="F465" s="26">
        <v>4</v>
      </c>
      <c r="G465" s="26">
        <v>4</v>
      </c>
      <c r="H465" s="26"/>
      <c r="I465" s="26"/>
      <c r="J465" s="26"/>
      <c r="K465" s="26"/>
      <c r="L465" s="26"/>
      <c r="M465" s="26"/>
      <c r="N465" s="26" t="s">
        <v>1062</v>
      </c>
      <c r="O465" s="26">
        <v>1</v>
      </c>
      <c r="P465" s="26" t="s">
        <v>1060</v>
      </c>
      <c r="Q465" s="26">
        <v>2</v>
      </c>
      <c r="R465" s="26"/>
      <c r="S465" s="26"/>
      <c r="T465" s="26"/>
    </row>
    <row r="466" spans="1:20">
      <c r="A466" s="26" t="s">
        <v>44</v>
      </c>
      <c r="B466" s="26"/>
      <c r="C466" s="26"/>
      <c r="D466" s="26"/>
      <c r="E466" s="26" t="s">
        <v>1234</v>
      </c>
      <c r="F466" s="26">
        <v>4</v>
      </c>
      <c r="G466" s="26">
        <v>4</v>
      </c>
      <c r="H466" s="26"/>
      <c r="I466" s="26"/>
      <c r="J466" s="26"/>
      <c r="K466" s="26"/>
      <c r="L466" s="26"/>
      <c r="M466" s="26"/>
      <c r="N466" s="26" t="s">
        <v>1062</v>
      </c>
      <c r="O466" s="26">
        <v>1</v>
      </c>
      <c r="P466" s="26" t="s">
        <v>1060</v>
      </c>
      <c r="Q466" s="26">
        <v>2</v>
      </c>
      <c r="R466" s="26"/>
      <c r="S466" s="26"/>
      <c r="T466" s="26"/>
    </row>
    <row r="467" spans="1:20">
      <c r="A467" s="26" t="s">
        <v>60</v>
      </c>
      <c r="B467" s="26"/>
      <c r="C467" s="26"/>
      <c r="D467" s="26"/>
      <c r="E467" s="26" t="s">
        <v>1234</v>
      </c>
      <c r="F467" s="26">
        <v>4</v>
      </c>
      <c r="G467" s="26">
        <v>4</v>
      </c>
      <c r="H467" s="26"/>
      <c r="I467" s="26"/>
      <c r="J467" s="26"/>
      <c r="K467" s="26"/>
      <c r="L467" s="26"/>
      <c r="M467" s="26"/>
      <c r="N467" s="26" t="s">
        <v>1062</v>
      </c>
      <c r="O467" s="26">
        <v>1</v>
      </c>
      <c r="P467" s="26" t="s">
        <v>1060</v>
      </c>
      <c r="Q467" s="26">
        <v>2</v>
      </c>
      <c r="R467" s="26"/>
      <c r="S467" s="26"/>
      <c r="T467" s="26"/>
    </row>
    <row r="468" spans="1:20">
      <c r="A468" s="26" t="s">
        <v>66</v>
      </c>
      <c r="B468" s="26"/>
      <c r="C468" s="26"/>
      <c r="D468" s="26"/>
      <c r="E468" s="26" t="s">
        <v>1205</v>
      </c>
      <c r="F468" s="26">
        <v>4</v>
      </c>
      <c r="G468" s="26">
        <v>4</v>
      </c>
      <c r="H468" s="26"/>
      <c r="I468" s="26"/>
      <c r="J468" s="26"/>
      <c r="K468" s="26"/>
      <c r="L468" s="26"/>
      <c r="M468" s="26"/>
      <c r="N468" s="26" t="s">
        <v>1068</v>
      </c>
      <c r="O468" s="26">
        <v>1</v>
      </c>
      <c r="P468" s="26" t="s">
        <v>1060</v>
      </c>
      <c r="Q468" s="26">
        <v>2</v>
      </c>
      <c r="R468" s="26" t="s">
        <v>1063</v>
      </c>
      <c r="S468" s="26">
        <v>1</v>
      </c>
      <c r="T468" s="26"/>
    </row>
    <row r="469" spans="1:20">
      <c r="A469" s="26" t="s">
        <v>32</v>
      </c>
      <c r="B469" s="26"/>
      <c r="C469" s="26"/>
      <c r="D469" s="26"/>
      <c r="E469" s="26" t="s">
        <v>1205</v>
      </c>
      <c r="F469" s="26">
        <v>4</v>
      </c>
      <c r="G469" s="26">
        <v>4</v>
      </c>
      <c r="H469" s="26"/>
      <c r="I469" s="26"/>
      <c r="J469" s="26"/>
      <c r="K469" s="26"/>
      <c r="L469" s="26"/>
      <c r="M469" s="26"/>
      <c r="N469" s="26" t="s">
        <v>1063</v>
      </c>
      <c r="O469" s="26">
        <v>3</v>
      </c>
      <c r="P469" s="26" t="s">
        <v>0</v>
      </c>
      <c r="Q469" s="26">
        <v>2</v>
      </c>
      <c r="R469" s="26"/>
      <c r="S469" s="26"/>
      <c r="T469" s="26"/>
    </row>
    <row r="470" spans="1:20">
      <c r="A470" s="26" t="s">
        <v>34</v>
      </c>
      <c r="B470" s="26"/>
      <c r="C470" s="26"/>
      <c r="D470" s="26"/>
      <c r="E470" s="26"/>
      <c r="F470" s="26">
        <v>5</v>
      </c>
      <c r="G470" s="26">
        <v>6</v>
      </c>
      <c r="H470" s="26"/>
      <c r="I470" s="26"/>
      <c r="J470" s="26"/>
      <c r="K470" s="26"/>
      <c r="L470" s="26"/>
      <c r="M470" s="26"/>
      <c r="N470" s="26" t="s">
        <v>32</v>
      </c>
      <c r="O470" s="26">
        <v>1</v>
      </c>
      <c r="P470" s="26" t="s">
        <v>1063</v>
      </c>
      <c r="Q470" s="26">
        <v>3</v>
      </c>
      <c r="R470" s="26" t="s">
        <v>2</v>
      </c>
      <c r="S470" s="26">
        <v>1</v>
      </c>
      <c r="T470" s="26"/>
    </row>
    <row r="471" spans="1:20">
      <c r="A471" s="26" t="s">
        <v>36</v>
      </c>
      <c r="B471" s="26"/>
      <c r="C471" s="26"/>
      <c r="D471" s="26"/>
      <c r="E471" s="26"/>
      <c r="F471" s="26">
        <v>6</v>
      </c>
      <c r="G471" s="26"/>
      <c r="H471" s="26"/>
      <c r="I471" s="26"/>
      <c r="J471" s="26"/>
      <c r="K471" s="26"/>
      <c r="L471" s="26"/>
      <c r="M471" s="26"/>
      <c r="N471" s="26" t="s">
        <v>34</v>
      </c>
      <c r="O471" s="26">
        <v>1</v>
      </c>
      <c r="P471" s="26" t="s">
        <v>1063</v>
      </c>
      <c r="Q471" s="26">
        <v>4</v>
      </c>
      <c r="R471" s="26" t="s">
        <v>6</v>
      </c>
      <c r="S471" s="26">
        <v>1</v>
      </c>
      <c r="T471" s="26"/>
    </row>
    <row r="472" spans="1:20">
      <c r="A472" s="26" t="s">
        <v>68</v>
      </c>
      <c r="B472" s="26"/>
      <c r="C472" s="26"/>
      <c r="D472" s="26"/>
      <c r="E472" s="26"/>
      <c r="F472" s="26"/>
      <c r="G472" s="26" t="s">
        <v>1206</v>
      </c>
      <c r="H472" s="26"/>
      <c r="I472" s="26"/>
      <c r="J472" s="26"/>
      <c r="K472" s="26"/>
      <c r="L472" s="26"/>
      <c r="M472" s="26"/>
      <c r="N472" s="26" t="s">
        <v>1601</v>
      </c>
      <c r="O472" s="26">
        <v>10</v>
      </c>
      <c r="P472" s="26" t="s">
        <v>14</v>
      </c>
      <c r="Q472" s="26">
        <v>5</v>
      </c>
      <c r="R472" s="26" t="s">
        <v>1028</v>
      </c>
      <c r="S472" s="26">
        <v>1</v>
      </c>
      <c r="T472" s="26" t="s">
        <v>1268</v>
      </c>
    </row>
    <row r="473" spans="1:20">
      <c r="A473" s="26" t="s">
        <v>70</v>
      </c>
      <c r="B473" s="26"/>
      <c r="C473" s="26"/>
      <c r="D473" s="26"/>
      <c r="E473" s="26"/>
      <c r="F473" s="26"/>
      <c r="G473" s="26" t="s">
        <v>1206</v>
      </c>
      <c r="H473" s="26"/>
      <c r="I473" s="26"/>
      <c r="J473" s="26"/>
      <c r="K473" s="26"/>
      <c r="L473" s="26"/>
      <c r="M473" s="26"/>
      <c r="N473" s="26" t="s">
        <v>1602</v>
      </c>
      <c r="O473" s="26">
        <v>10</v>
      </c>
      <c r="P473" s="26" t="s">
        <v>30</v>
      </c>
      <c r="Q473" s="26">
        <v>5</v>
      </c>
      <c r="R473" s="26" t="s">
        <v>1028</v>
      </c>
      <c r="S473" s="26">
        <v>1</v>
      </c>
      <c r="T473" s="26" t="s">
        <v>1268</v>
      </c>
    </row>
    <row r="474" spans="1:20">
      <c r="A474" s="26" t="s">
        <v>71</v>
      </c>
      <c r="B474" s="26"/>
      <c r="C474" s="26"/>
      <c r="D474" s="26"/>
      <c r="E474" s="26"/>
      <c r="F474" s="26"/>
      <c r="G474" s="26" t="s">
        <v>1206</v>
      </c>
      <c r="H474" s="26"/>
      <c r="I474" s="26"/>
      <c r="J474" s="26"/>
      <c r="K474" s="26"/>
      <c r="L474" s="26"/>
      <c r="M474" s="26"/>
      <c r="N474" s="26" t="s">
        <v>1603</v>
      </c>
      <c r="O474" s="26">
        <v>10</v>
      </c>
      <c r="P474" s="26" t="s">
        <v>1016</v>
      </c>
      <c r="Q474" s="26">
        <v>2</v>
      </c>
      <c r="R474" s="26"/>
      <c r="S474" s="26"/>
      <c r="T474" s="26" t="s">
        <v>1268</v>
      </c>
    </row>
    <row r="475" spans="1:20">
      <c r="A475" s="26" t="s">
        <v>72</v>
      </c>
      <c r="B475" s="26"/>
      <c r="C475" s="26"/>
      <c r="D475" s="26"/>
      <c r="E475" s="26"/>
      <c r="F475" s="26"/>
      <c r="G475" s="26" t="s">
        <v>1206</v>
      </c>
      <c r="H475" s="26"/>
      <c r="I475" s="26"/>
      <c r="J475" s="26"/>
      <c r="K475" s="26"/>
      <c r="L475" s="26"/>
      <c r="M475" s="26"/>
      <c r="N475" s="26" t="s">
        <v>1604</v>
      </c>
      <c r="O475" s="26">
        <v>10</v>
      </c>
      <c r="P475" s="26" t="s">
        <v>36</v>
      </c>
      <c r="Q475" s="26">
        <v>3</v>
      </c>
      <c r="R475" s="26" t="s">
        <v>1028</v>
      </c>
      <c r="S475" s="26">
        <v>1</v>
      </c>
      <c r="T475" s="26" t="s">
        <v>1268</v>
      </c>
    </row>
    <row r="476" spans="1:20">
      <c r="A476" s="26" t="s">
        <v>73</v>
      </c>
      <c r="B476" s="26"/>
      <c r="C476" s="26"/>
      <c r="D476" s="26"/>
      <c r="E476" s="26" t="s">
        <v>1234</v>
      </c>
      <c r="F476" s="26">
        <v>4</v>
      </c>
      <c r="G476" s="26"/>
      <c r="H476" s="26"/>
      <c r="I476" s="26"/>
      <c r="J476" s="26"/>
      <c r="K476" s="26"/>
      <c r="L476" s="26"/>
      <c r="M476" s="26" t="s">
        <v>1205</v>
      </c>
      <c r="N476" s="26" t="s">
        <v>1083</v>
      </c>
      <c r="O476" s="26">
        <v>2</v>
      </c>
      <c r="P476" s="26"/>
      <c r="Q476" s="26"/>
      <c r="R476" s="26"/>
      <c r="S476" s="26"/>
      <c r="T476" s="26"/>
    </row>
    <row r="477" spans="1:20">
      <c r="A477" s="26" t="s">
        <v>75</v>
      </c>
      <c r="B477" s="26"/>
      <c r="C477" s="26"/>
      <c r="D477" s="26"/>
      <c r="E477" s="26" t="s">
        <v>1234</v>
      </c>
      <c r="F477" s="26">
        <v>4</v>
      </c>
      <c r="G477" s="26"/>
      <c r="H477" s="26"/>
      <c r="I477" s="26"/>
      <c r="J477" s="26"/>
      <c r="K477" s="26"/>
      <c r="L477" s="26"/>
      <c r="M477" s="26" t="s">
        <v>1205</v>
      </c>
      <c r="N477" s="26" t="s">
        <v>73</v>
      </c>
      <c r="O477" s="26">
        <v>1</v>
      </c>
      <c r="P477" s="26" t="s">
        <v>1083</v>
      </c>
      <c r="Q477" s="26">
        <v>2</v>
      </c>
      <c r="R477" s="26"/>
      <c r="S477" s="26"/>
      <c r="T477" s="26"/>
    </row>
    <row r="478" spans="1:20">
      <c r="A478" s="26" t="s">
        <v>77</v>
      </c>
      <c r="B478" s="26"/>
      <c r="C478" s="26"/>
      <c r="D478" s="26"/>
      <c r="E478" s="26" t="s">
        <v>1234</v>
      </c>
      <c r="F478" s="26">
        <v>4</v>
      </c>
      <c r="G478" s="26"/>
      <c r="H478" s="26"/>
      <c r="I478" s="26"/>
      <c r="J478" s="26"/>
      <c r="K478" s="26"/>
      <c r="L478" s="26"/>
      <c r="M478" s="26" t="s">
        <v>1205</v>
      </c>
      <c r="N478" s="26" t="s">
        <v>1008</v>
      </c>
      <c r="O478" s="26">
        <v>1</v>
      </c>
      <c r="P478" s="26" t="s">
        <v>1029</v>
      </c>
      <c r="Q478" s="26">
        <v>1</v>
      </c>
      <c r="R478" s="26"/>
      <c r="S478" s="26"/>
      <c r="T478" s="26"/>
    </row>
    <row r="479" spans="1:20">
      <c r="A479" s="26" t="s">
        <v>79</v>
      </c>
      <c r="B479" s="26"/>
      <c r="C479" s="26"/>
      <c r="D479" s="26"/>
      <c r="E479" s="26"/>
      <c r="F479" s="26">
        <v>4</v>
      </c>
      <c r="G479" s="26"/>
      <c r="H479" s="26"/>
      <c r="I479" s="26"/>
      <c r="J479" s="26"/>
      <c r="K479" s="26"/>
      <c r="L479" s="26"/>
      <c r="M479" s="26"/>
      <c r="N479" s="26" t="s">
        <v>1021</v>
      </c>
      <c r="O479" s="26">
        <v>2</v>
      </c>
      <c r="P479" s="26" t="s">
        <v>1068</v>
      </c>
      <c r="Q479" s="26">
        <v>2</v>
      </c>
      <c r="R479" s="26" t="s">
        <v>1075</v>
      </c>
      <c r="S479" s="26">
        <v>1</v>
      </c>
      <c r="T479" s="26"/>
    </row>
    <row r="480" spans="1:20">
      <c r="A480" s="26" t="s">
        <v>81</v>
      </c>
      <c r="B480" s="26"/>
      <c r="C480" s="26"/>
      <c r="D480" s="26"/>
      <c r="E480" s="26"/>
      <c r="F480" s="26">
        <v>4</v>
      </c>
      <c r="G480" s="26"/>
      <c r="H480" s="26"/>
      <c r="I480" s="26"/>
      <c r="J480" s="26"/>
      <c r="K480" s="26"/>
      <c r="L480" s="26"/>
      <c r="M480" s="26"/>
      <c r="N480" s="26" t="s">
        <v>79</v>
      </c>
      <c r="O480" s="26">
        <v>1</v>
      </c>
      <c r="P480" s="26" t="s">
        <v>1021</v>
      </c>
      <c r="Q480" s="26">
        <v>3</v>
      </c>
      <c r="R480" s="26"/>
      <c r="S480" s="26"/>
      <c r="T480" s="26"/>
    </row>
    <row r="481" spans="1:20">
      <c r="A481" s="26" t="s">
        <v>83</v>
      </c>
      <c r="B481" s="26"/>
      <c r="C481" s="26"/>
      <c r="D481" s="26"/>
      <c r="E481" s="26"/>
      <c r="F481" s="26">
        <v>6</v>
      </c>
      <c r="G481" s="26"/>
      <c r="H481" s="26"/>
      <c r="I481" s="26"/>
      <c r="J481" s="26"/>
      <c r="K481" s="26"/>
      <c r="L481" s="26"/>
      <c r="M481" s="26"/>
      <c r="N481" s="26" t="s">
        <v>81</v>
      </c>
      <c r="O481" s="26">
        <v>1</v>
      </c>
      <c r="P481" s="26" t="s">
        <v>1016</v>
      </c>
      <c r="Q481" s="26">
        <v>1</v>
      </c>
      <c r="R481" s="26"/>
      <c r="S481" s="26"/>
      <c r="T481" s="26"/>
    </row>
    <row r="482" spans="1:20">
      <c r="A482" s="26" t="s">
        <v>85</v>
      </c>
      <c r="B482" s="26"/>
      <c r="C482" s="26"/>
      <c r="D482" s="26"/>
      <c r="E482" s="26"/>
      <c r="F482" s="26">
        <v>4</v>
      </c>
      <c r="G482" s="26"/>
      <c r="H482" s="26"/>
      <c r="I482" s="26"/>
      <c r="J482" s="26"/>
      <c r="K482" s="26"/>
      <c r="L482" s="26"/>
      <c r="M482" s="26"/>
      <c r="N482" s="26" t="s">
        <v>1014</v>
      </c>
      <c r="O482" s="26">
        <v>2</v>
      </c>
      <c r="P482" s="26" t="s">
        <v>1068</v>
      </c>
      <c r="Q482" s="26">
        <v>2</v>
      </c>
      <c r="R482" s="26" t="s">
        <v>1065</v>
      </c>
      <c r="S482" s="26">
        <v>1</v>
      </c>
      <c r="T482" s="26"/>
    </row>
    <row r="483" spans="1:20">
      <c r="A483" s="26" t="s">
        <v>87</v>
      </c>
      <c r="B483" s="26"/>
      <c r="C483" s="26"/>
      <c r="D483" s="26"/>
      <c r="E483" s="26"/>
      <c r="F483" s="26">
        <v>5</v>
      </c>
      <c r="G483" s="26"/>
      <c r="H483" s="26"/>
      <c r="I483" s="26"/>
      <c r="J483" s="26"/>
      <c r="K483" s="26"/>
      <c r="L483" s="26"/>
      <c r="M483" s="26"/>
      <c r="N483" s="26" t="s">
        <v>85</v>
      </c>
      <c r="O483" s="26">
        <v>1</v>
      </c>
      <c r="P483" s="26" t="s">
        <v>1014</v>
      </c>
      <c r="Q483" s="26">
        <v>2</v>
      </c>
      <c r="R483" s="26"/>
      <c r="S483" s="26"/>
      <c r="T483" s="26"/>
    </row>
    <row r="484" spans="1:20">
      <c r="A484" s="26" t="s">
        <v>89</v>
      </c>
      <c r="B484" s="26"/>
      <c r="C484" s="26"/>
      <c r="D484" s="26"/>
      <c r="E484" s="26"/>
      <c r="F484" s="26">
        <v>6</v>
      </c>
      <c r="G484" s="26"/>
      <c r="H484" s="26"/>
      <c r="I484" s="26"/>
      <c r="J484" s="26"/>
      <c r="K484" s="26"/>
      <c r="L484" s="26"/>
      <c r="M484" s="26"/>
      <c r="N484" s="26" t="s">
        <v>87</v>
      </c>
      <c r="O484" s="26">
        <v>1</v>
      </c>
      <c r="P484" s="26" t="s">
        <v>1014</v>
      </c>
      <c r="Q484" s="26">
        <v>3</v>
      </c>
      <c r="R484" s="26"/>
      <c r="S484" s="26"/>
      <c r="T484" s="26"/>
    </row>
    <row r="485" spans="1:20">
      <c r="A485" s="26" t="s">
        <v>91</v>
      </c>
      <c r="B485" s="26"/>
      <c r="C485" s="26"/>
      <c r="D485" s="26"/>
      <c r="E485" s="26" t="s">
        <v>1206</v>
      </c>
      <c r="F485" s="26"/>
      <c r="G485" s="26"/>
      <c r="H485" s="26"/>
      <c r="I485" s="26"/>
      <c r="J485" s="26"/>
      <c r="K485" s="26"/>
      <c r="L485" s="26"/>
      <c r="M485" s="26"/>
      <c r="N485" s="26" t="s">
        <v>85</v>
      </c>
      <c r="O485" s="26">
        <v>1</v>
      </c>
      <c r="P485" s="26" t="s">
        <v>38</v>
      </c>
      <c r="Q485" s="26">
        <v>2</v>
      </c>
      <c r="R485" s="26" t="s">
        <v>1065</v>
      </c>
      <c r="S485" s="26">
        <v>1</v>
      </c>
      <c r="T485" s="26" t="s">
        <v>1268</v>
      </c>
    </row>
    <row r="486" spans="1:20">
      <c r="A486" s="26" t="s">
        <v>93</v>
      </c>
      <c r="B486" s="26"/>
      <c r="C486" s="26"/>
      <c r="D486" s="26"/>
      <c r="E486" s="26" t="s">
        <v>1206</v>
      </c>
      <c r="F486" s="26"/>
      <c r="G486" s="26"/>
      <c r="H486" s="26"/>
      <c r="I486" s="26"/>
      <c r="J486" s="26"/>
      <c r="K486" s="26"/>
      <c r="L486" s="26"/>
      <c r="M486" s="26"/>
      <c r="N486" s="26" t="s">
        <v>91</v>
      </c>
      <c r="O486" s="26">
        <v>1</v>
      </c>
      <c r="P486" s="26" t="s">
        <v>38</v>
      </c>
      <c r="Q486" s="26">
        <v>2</v>
      </c>
      <c r="R486" s="26" t="s">
        <v>1068</v>
      </c>
      <c r="S486" s="26">
        <v>1</v>
      </c>
      <c r="T486" s="26" t="s">
        <v>1268</v>
      </c>
    </row>
    <row r="487" spans="1:20">
      <c r="A487" s="26" t="s">
        <v>1008</v>
      </c>
      <c r="B487" s="26"/>
      <c r="C487" s="26"/>
      <c r="D487" s="26"/>
      <c r="E487" s="26"/>
      <c r="F487" s="26">
        <v>4</v>
      </c>
      <c r="G487" s="26">
        <v>4</v>
      </c>
      <c r="H487" s="26"/>
      <c r="I487" s="26"/>
      <c r="J487" s="26"/>
      <c r="K487" s="26"/>
      <c r="L487" s="26"/>
      <c r="M487" s="26" t="s">
        <v>1205</v>
      </c>
      <c r="N487" s="26" t="s">
        <v>1007</v>
      </c>
      <c r="O487" s="26">
        <v>2</v>
      </c>
      <c r="P487" s="26"/>
      <c r="Q487" s="26"/>
      <c r="R487" s="26"/>
      <c r="S487" s="26"/>
      <c r="T487" s="26"/>
    </row>
    <row r="488" spans="1:20">
      <c r="A488" s="26" t="s">
        <v>1009</v>
      </c>
      <c r="B488" s="26"/>
      <c r="C488" s="26"/>
      <c r="D488" s="26"/>
      <c r="E488" s="26"/>
      <c r="F488" s="26">
        <v>4</v>
      </c>
      <c r="G488" s="26">
        <v>4</v>
      </c>
      <c r="H488" s="26"/>
      <c r="I488" s="26"/>
      <c r="J488" s="26"/>
      <c r="K488" s="26"/>
      <c r="L488" s="26"/>
      <c r="M488" s="26" t="s">
        <v>1205</v>
      </c>
      <c r="N488" s="26" t="s">
        <v>1008</v>
      </c>
      <c r="O488" s="26">
        <v>2</v>
      </c>
      <c r="P488" s="26"/>
      <c r="Q488" s="26"/>
      <c r="R488" s="26"/>
      <c r="S488" s="26"/>
      <c r="T488" s="26"/>
    </row>
    <row r="489" spans="1:20">
      <c r="A489" s="26" t="s">
        <v>1010</v>
      </c>
      <c r="B489" s="26"/>
      <c r="C489" s="26"/>
      <c r="D489" s="26"/>
      <c r="E489" s="26"/>
      <c r="F489" s="26">
        <v>4</v>
      </c>
      <c r="G489" s="26">
        <v>4</v>
      </c>
      <c r="H489" s="26"/>
      <c r="I489" s="26"/>
      <c r="J489" s="26"/>
      <c r="K489" s="26"/>
      <c r="L489" s="26"/>
      <c r="M489" s="26"/>
      <c r="N489" s="26" t="s">
        <v>1009</v>
      </c>
      <c r="O489" s="26">
        <v>2</v>
      </c>
      <c r="P489" s="26"/>
      <c r="Q489" s="26"/>
      <c r="R489" s="26"/>
      <c r="S489" s="26"/>
      <c r="T489" s="26"/>
    </row>
    <row r="490" spans="1:20">
      <c r="A490" s="26" t="s">
        <v>1011</v>
      </c>
      <c r="B490" s="26"/>
      <c r="C490" s="26"/>
      <c r="D490" s="26"/>
      <c r="E490" s="26"/>
      <c r="F490" s="26">
        <v>4</v>
      </c>
      <c r="G490" s="26">
        <v>4</v>
      </c>
      <c r="H490" s="26"/>
      <c r="I490" s="26"/>
      <c r="J490" s="26"/>
      <c r="K490" s="26"/>
      <c r="L490" s="26"/>
      <c r="M490" s="26"/>
      <c r="N490" s="26" t="s">
        <v>1010</v>
      </c>
      <c r="O490" s="26">
        <v>2</v>
      </c>
      <c r="P490" s="26"/>
      <c r="Q490" s="26"/>
      <c r="R490" s="26"/>
      <c r="S490" s="26"/>
      <c r="T490" s="26"/>
    </row>
    <row r="491" spans="1:20">
      <c r="A491" s="26" t="s">
        <v>1012</v>
      </c>
      <c r="B491" s="26"/>
      <c r="C491" s="26"/>
      <c r="D491" s="26"/>
      <c r="E491" s="26"/>
      <c r="F491" s="26">
        <v>4</v>
      </c>
      <c r="G491" s="26">
        <v>4</v>
      </c>
      <c r="H491" s="26"/>
      <c r="I491" s="26"/>
      <c r="J491" s="26"/>
      <c r="K491" s="26"/>
      <c r="L491" s="26"/>
      <c r="M491" s="26"/>
      <c r="N491" s="26" t="s">
        <v>1011</v>
      </c>
      <c r="O491" s="26">
        <v>2</v>
      </c>
      <c r="P491" s="26" t="s">
        <v>1009</v>
      </c>
      <c r="Q491" s="26">
        <v>2</v>
      </c>
      <c r="R491" s="26"/>
      <c r="S491" s="26"/>
      <c r="T491" s="26"/>
    </row>
    <row r="492" spans="1:20">
      <c r="A492" s="26" t="s">
        <v>1013</v>
      </c>
      <c r="B492" s="26"/>
      <c r="C492" s="26"/>
      <c r="D492" s="26"/>
      <c r="E492" s="26"/>
      <c r="F492" s="26"/>
      <c r="G492" s="26">
        <v>4</v>
      </c>
      <c r="H492" s="26"/>
      <c r="I492" s="26"/>
      <c r="J492" s="26"/>
      <c r="K492" s="26"/>
      <c r="L492" s="26"/>
      <c r="M492" s="26"/>
      <c r="N492" s="26" t="s">
        <v>1012</v>
      </c>
      <c r="O492" s="26">
        <v>2</v>
      </c>
      <c r="P492" s="26" t="s">
        <v>1010</v>
      </c>
      <c r="Q492" s="26">
        <v>2</v>
      </c>
      <c r="R492" s="26"/>
      <c r="S492" s="26"/>
      <c r="T492" s="26"/>
    </row>
    <row r="493" spans="1:20">
      <c r="A493" s="26" t="s">
        <v>1014</v>
      </c>
      <c r="B493" s="26"/>
      <c r="C493" s="26"/>
      <c r="D493" s="26"/>
      <c r="E493" s="26"/>
      <c r="F493" s="26"/>
      <c r="G493" s="26">
        <v>5</v>
      </c>
      <c r="H493" s="26"/>
      <c r="I493" s="26"/>
      <c r="J493" s="26"/>
      <c r="K493" s="26"/>
      <c r="L493" s="26"/>
      <c r="M493" s="26"/>
      <c r="N493" s="26" t="s">
        <v>1013</v>
      </c>
      <c r="O493" s="26">
        <v>2</v>
      </c>
      <c r="P493" s="26" t="s">
        <v>1011</v>
      </c>
      <c r="Q493" s="26">
        <v>2</v>
      </c>
      <c r="R493" s="26"/>
      <c r="S493" s="26"/>
      <c r="T493" s="26"/>
    </row>
    <row r="494" spans="1:20">
      <c r="A494" s="26" t="s">
        <v>1015</v>
      </c>
      <c r="B494" s="26"/>
      <c r="C494" s="26"/>
      <c r="D494" s="26"/>
      <c r="E494" s="26"/>
      <c r="F494" s="26"/>
      <c r="G494" s="26">
        <v>5</v>
      </c>
      <c r="H494" s="26"/>
      <c r="I494" s="26"/>
      <c r="J494" s="26"/>
      <c r="K494" s="26"/>
      <c r="L494" s="26"/>
      <c r="M494" s="26"/>
      <c r="N494" s="26" t="s">
        <v>1014</v>
      </c>
      <c r="O494" s="26">
        <v>2</v>
      </c>
      <c r="P494" s="26" t="s">
        <v>1013</v>
      </c>
      <c r="Q494" s="26">
        <v>2</v>
      </c>
      <c r="R494" s="26"/>
      <c r="S494" s="26"/>
      <c r="T494" s="26"/>
    </row>
    <row r="495" spans="1:20">
      <c r="A495" s="26" t="s">
        <v>944</v>
      </c>
      <c r="B495" s="26"/>
      <c r="C495" s="26"/>
      <c r="D495" s="26"/>
      <c r="E495" s="26" t="s">
        <v>1234</v>
      </c>
      <c r="F495" s="26">
        <v>4</v>
      </c>
      <c r="G495" s="26">
        <v>4</v>
      </c>
      <c r="H495" s="26"/>
      <c r="I495" s="26"/>
      <c r="J495" s="26"/>
      <c r="K495" s="26"/>
      <c r="L495" s="26"/>
      <c r="M495" s="26"/>
      <c r="N495" s="26" t="s">
        <v>1030</v>
      </c>
      <c r="O495" s="26">
        <v>2</v>
      </c>
      <c r="P495" s="26"/>
      <c r="Q495" s="26"/>
      <c r="R495" s="26"/>
      <c r="S495" s="26"/>
      <c r="T495" s="26"/>
    </row>
    <row r="496" spans="1:20">
      <c r="A496" s="26" t="s">
        <v>945</v>
      </c>
      <c r="B496" s="26"/>
      <c r="C496" s="26"/>
      <c r="D496" s="26"/>
      <c r="E496" s="26" t="s">
        <v>1234</v>
      </c>
      <c r="F496" s="26">
        <v>4</v>
      </c>
      <c r="G496" s="26">
        <v>4</v>
      </c>
      <c r="H496" s="26"/>
      <c r="I496" s="26"/>
      <c r="J496" s="26"/>
      <c r="K496" s="26"/>
      <c r="L496" s="26"/>
      <c r="M496" s="26"/>
      <c r="N496" s="26" t="s">
        <v>1032</v>
      </c>
      <c r="O496" s="26">
        <v>2</v>
      </c>
      <c r="P496" s="26" t="s">
        <v>1017</v>
      </c>
      <c r="Q496" s="26">
        <v>1</v>
      </c>
      <c r="R496" s="26"/>
      <c r="S496" s="26"/>
      <c r="T496" s="26"/>
    </row>
    <row r="497" spans="1:20">
      <c r="A497" s="26" t="s">
        <v>946</v>
      </c>
      <c r="B497" s="26"/>
      <c r="C497" s="26"/>
      <c r="D497" s="26"/>
      <c r="E497" s="26">
        <v>3</v>
      </c>
      <c r="F497" s="26">
        <v>4</v>
      </c>
      <c r="G497" s="26">
        <v>4</v>
      </c>
      <c r="H497" s="26"/>
      <c r="I497" s="26"/>
      <c r="J497" s="26"/>
      <c r="K497" s="26"/>
      <c r="L497" s="26"/>
      <c r="M497" s="26"/>
      <c r="N497" s="26" t="s">
        <v>945</v>
      </c>
      <c r="O497" s="26">
        <v>2</v>
      </c>
      <c r="P497" s="26" t="s">
        <v>1035</v>
      </c>
      <c r="Q497" s="26">
        <v>2</v>
      </c>
      <c r="R497" s="26"/>
      <c r="S497" s="26"/>
      <c r="T497" s="26"/>
    </row>
    <row r="498" spans="1:20">
      <c r="A498" s="26" t="s">
        <v>947</v>
      </c>
      <c r="B498" s="26"/>
      <c r="C498" s="26"/>
      <c r="D498" s="26"/>
      <c r="E498" s="26"/>
      <c r="F498" s="26">
        <v>4</v>
      </c>
      <c r="G498" s="26"/>
      <c r="H498" s="26"/>
      <c r="I498" s="26"/>
      <c r="J498" s="26"/>
      <c r="K498" s="26"/>
      <c r="L498" s="26"/>
      <c r="M498" s="26"/>
      <c r="N498" s="26" t="s">
        <v>1036</v>
      </c>
      <c r="O498" s="26">
        <v>1</v>
      </c>
      <c r="P498" s="26" t="s">
        <v>1085</v>
      </c>
      <c r="Q498" s="26">
        <v>1</v>
      </c>
      <c r="R498" s="26"/>
      <c r="S498" s="26"/>
      <c r="T498" s="26"/>
    </row>
    <row r="499" spans="1:20">
      <c r="A499" s="26" t="s">
        <v>948</v>
      </c>
      <c r="B499" s="26"/>
      <c r="C499" s="26"/>
      <c r="D499" s="26"/>
      <c r="E499" s="26"/>
      <c r="F499" s="26"/>
      <c r="G499" s="26" t="s">
        <v>1206</v>
      </c>
      <c r="H499" s="26"/>
      <c r="I499" s="26"/>
      <c r="J499" s="26"/>
      <c r="K499" s="26"/>
      <c r="L499" s="26"/>
      <c r="M499" s="26"/>
      <c r="N499" s="26" t="s">
        <v>1037</v>
      </c>
      <c r="O499" s="26">
        <v>1</v>
      </c>
      <c r="P499" s="26" t="s">
        <v>1092</v>
      </c>
      <c r="Q499" s="26">
        <v>1</v>
      </c>
      <c r="R499" s="26"/>
      <c r="S499" s="26"/>
      <c r="T499" s="26" t="s">
        <v>1268</v>
      </c>
    </row>
    <row r="500" spans="1:20">
      <c r="A500" s="26" t="s">
        <v>949</v>
      </c>
      <c r="B500" s="26"/>
      <c r="C500" s="26"/>
      <c r="D500" s="26"/>
      <c r="E500" s="26" t="s">
        <v>1234</v>
      </c>
      <c r="F500" s="26"/>
      <c r="G500" s="26">
        <v>4</v>
      </c>
      <c r="H500" s="26"/>
      <c r="I500" s="26"/>
      <c r="J500" s="26"/>
      <c r="K500" s="26"/>
      <c r="L500" s="26"/>
      <c r="M500" s="26"/>
      <c r="N500" s="26" t="s">
        <v>1029</v>
      </c>
      <c r="O500" s="26">
        <v>2</v>
      </c>
      <c r="P500" s="26"/>
      <c r="Q500" s="26"/>
      <c r="R500" s="26"/>
      <c r="S500" s="26"/>
      <c r="T500" s="26"/>
    </row>
    <row r="501" spans="1:20">
      <c r="A501" s="26" t="s">
        <v>950</v>
      </c>
      <c r="B501" s="26"/>
      <c r="C501" s="26"/>
      <c r="D501" s="26"/>
      <c r="E501" s="26" t="s">
        <v>1234</v>
      </c>
      <c r="F501" s="26"/>
      <c r="G501" s="26">
        <v>4</v>
      </c>
      <c r="H501" s="26"/>
      <c r="I501" s="26"/>
      <c r="J501" s="26"/>
      <c r="K501" s="26"/>
      <c r="L501" s="26"/>
      <c r="M501" s="26"/>
      <c r="N501" s="26" t="s">
        <v>1030</v>
      </c>
      <c r="O501" s="26">
        <v>2</v>
      </c>
      <c r="P501" s="26"/>
      <c r="Q501" s="26"/>
      <c r="R501" s="26"/>
      <c r="S501" s="26"/>
      <c r="T501" s="26"/>
    </row>
    <row r="502" spans="1:20">
      <c r="A502" s="26" t="s">
        <v>951</v>
      </c>
      <c r="B502" s="26"/>
      <c r="C502" s="26"/>
      <c r="D502" s="26"/>
      <c r="E502" s="26">
        <v>3</v>
      </c>
      <c r="F502" s="26"/>
      <c r="G502" s="26">
        <v>4</v>
      </c>
      <c r="H502" s="26"/>
      <c r="I502" s="26"/>
      <c r="J502" s="26"/>
      <c r="K502" s="26"/>
      <c r="L502" s="26"/>
      <c r="M502" s="26"/>
      <c r="N502" s="26" t="s">
        <v>1032</v>
      </c>
      <c r="O502" s="26">
        <v>2</v>
      </c>
      <c r="P502" s="26"/>
      <c r="Q502" s="26"/>
      <c r="R502" s="26"/>
      <c r="S502" s="26"/>
      <c r="T502" s="26"/>
    </row>
    <row r="503" spans="1:20">
      <c r="A503" s="26" t="s">
        <v>952</v>
      </c>
      <c r="B503" s="26"/>
      <c r="C503" s="26"/>
      <c r="D503" s="26"/>
      <c r="E503" s="26" t="s">
        <v>1205</v>
      </c>
      <c r="F503" s="26"/>
      <c r="G503" s="26"/>
      <c r="H503" s="26"/>
      <c r="I503" s="26"/>
      <c r="J503" s="26"/>
      <c r="K503" s="26"/>
      <c r="L503" s="26"/>
      <c r="M503" s="26"/>
      <c r="N503" s="26" t="s">
        <v>1039</v>
      </c>
      <c r="O503" s="26">
        <v>2</v>
      </c>
      <c r="P503" s="26" t="s">
        <v>1041</v>
      </c>
      <c r="Q503" s="26">
        <v>2</v>
      </c>
      <c r="R503" s="26"/>
      <c r="S503" s="26"/>
      <c r="T503" s="26"/>
    </row>
    <row r="504" spans="1:20">
      <c r="A504" s="26" t="s">
        <v>953</v>
      </c>
      <c r="B504" s="26"/>
      <c r="C504" s="26"/>
      <c r="D504" s="26"/>
      <c r="E504" s="26" t="s">
        <v>1205</v>
      </c>
      <c r="F504" s="26"/>
      <c r="G504" s="26"/>
      <c r="H504" s="26"/>
      <c r="I504" s="26"/>
      <c r="J504" s="26"/>
      <c r="K504" s="26"/>
      <c r="L504" s="26"/>
      <c r="M504" s="26"/>
      <c r="N504" s="26" t="s">
        <v>1049</v>
      </c>
      <c r="O504" s="26">
        <v>3</v>
      </c>
      <c r="P504" s="26" t="s">
        <v>1034</v>
      </c>
      <c r="Q504" s="26">
        <v>2</v>
      </c>
      <c r="R504" s="26"/>
      <c r="S504" s="26"/>
      <c r="T504" s="26"/>
    </row>
    <row r="505" spans="1:20">
      <c r="A505" s="26" t="s">
        <v>1238</v>
      </c>
      <c r="B505" s="26"/>
      <c r="C505" s="26"/>
      <c r="D505" s="26"/>
      <c r="E505" s="26"/>
      <c r="F505" s="26">
        <v>6</v>
      </c>
      <c r="G505" s="26"/>
      <c r="H505" s="26"/>
      <c r="I505" s="26"/>
      <c r="J505" s="26"/>
      <c r="K505" s="26"/>
      <c r="L505" s="26"/>
      <c r="M505" s="26"/>
      <c r="N505" s="26" t="s">
        <v>957</v>
      </c>
      <c r="O505" s="26">
        <v>1</v>
      </c>
      <c r="P505" s="26" t="s">
        <v>955</v>
      </c>
      <c r="Q505" s="26">
        <v>1</v>
      </c>
      <c r="R505" s="26"/>
      <c r="S505" s="26"/>
      <c r="T505" s="26"/>
    </row>
    <row r="506" spans="1:20">
      <c r="A506" s="26" t="s">
        <v>958</v>
      </c>
      <c r="B506" s="26"/>
      <c r="C506" s="26"/>
      <c r="D506" s="26"/>
      <c r="E506" s="26"/>
      <c r="F506" s="26"/>
      <c r="G506" s="26">
        <v>6</v>
      </c>
      <c r="H506" s="26"/>
      <c r="I506" s="26"/>
      <c r="J506" s="26"/>
      <c r="K506" s="26"/>
      <c r="L506" s="26"/>
      <c r="M506" s="26"/>
      <c r="N506" s="26" t="s">
        <v>954</v>
      </c>
      <c r="O506" s="26">
        <v>1</v>
      </c>
      <c r="P506" s="26" t="s">
        <v>956</v>
      </c>
      <c r="Q506" s="26">
        <v>1</v>
      </c>
      <c r="R506" s="26"/>
      <c r="S506" s="26"/>
      <c r="T506" s="26"/>
    </row>
    <row r="507" spans="1:20">
      <c r="A507" s="26" t="s">
        <v>373</v>
      </c>
      <c r="B507" s="26"/>
      <c r="C507" s="26"/>
      <c r="D507" s="26"/>
      <c r="E507" s="26"/>
      <c r="F507" s="26"/>
      <c r="G507" s="26"/>
      <c r="H507" s="26" t="s">
        <v>1234</v>
      </c>
      <c r="I507" s="26" t="s">
        <v>1205</v>
      </c>
      <c r="J507" s="26"/>
      <c r="K507" s="26"/>
      <c r="L507" s="26"/>
      <c r="M507" s="26" t="s">
        <v>1205</v>
      </c>
      <c r="N507" s="26" t="s">
        <v>949</v>
      </c>
      <c r="O507" s="26">
        <v>1</v>
      </c>
      <c r="P507" s="26" t="s">
        <v>1073</v>
      </c>
      <c r="Q507" s="26">
        <v>1</v>
      </c>
      <c r="R507" s="26"/>
      <c r="S507" s="26"/>
      <c r="T507" s="26"/>
    </row>
    <row r="508" spans="1:20">
      <c r="A508" s="26" t="s">
        <v>374</v>
      </c>
      <c r="B508" s="26"/>
      <c r="C508" s="26"/>
      <c r="D508" s="26"/>
      <c r="E508" s="26"/>
      <c r="F508" s="26"/>
      <c r="G508" s="26"/>
      <c r="H508" s="26" t="s">
        <v>1234</v>
      </c>
      <c r="I508" s="26" t="s">
        <v>1205</v>
      </c>
      <c r="J508" s="26"/>
      <c r="K508" s="26"/>
      <c r="L508" s="26"/>
      <c r="M508" s="26" t="s">
        <v>1205</v>
      </c>
      <c r="N508" s="26" t="s">
        <v>949</v>
      </c>
      <c r="O508" s="26">
        <v>2</v>
      </c>
      <c r="P508" s="26" t="s">
        <v>1062</v>
      </c>
      <c r="Q508" s="26">
        <v>1</v>
      </c>
      <c r="R508" s="26"/>
      <c r="S508" s="26"/>
      <c r="T508" s="26"/>
    </row>
    <row r="509" spans="1:20">
      <c r="A509" s="26" t="s">
        <v>375</v>
      </c>
      <c r="B509" s="26"/>
      <c r="C509" s="26"/>
      <c r="D509" s="26"/>
      <c r="E509" s="26"/>
      <c r="F509" s="26"/>
      <c r="G509" s="26"/>
      <c r="H509" s="26">
        <v>2</v>
      </c>
      <c r="I509" s="26" t="s">
        <v>1205</v>
      </c>
      <c r="J509" s="26"/>
      <c r="K509" s="26"/>
      <c r="L509" s="26"/>
      <c r="M509" s="26" t="s">
        <v>1205</v>
      </c>
      <c r="N509" s="26" t="s">
        <v>373</v>
      </c>
      <c r="O509" s="26">
        <v>1</v>
      </c>
      <c r="P509" s="26" t="s">
        <v>1072</v>
      </c>
      <c r="Q509" s="26">
        <v>2</v>
      </c>
      <c r="R509" s="26" t="s">
        <v>944</v>
      </c>
      <c r="S509" s="26">
        <v>1</v>
      </c>
      <c r="T509" s="26"/>
    </row>
    <row r="510" spans="1:20">
      <c r="A510" s="26" t="s">
        <v>376</v>
      </c>
      <c r="B510" s="26"/>
      <c r="C510" s="26"/>
      <c r="D510" s="26"/>
      <c r="E510" s="26"/>
      <c r="F510" s="26"/>
      <c r="G510" s="26"/>
      <c r="H510" s="26">
        <v>2</v>
      </c>
      <c r="I510" s="26" t="s">
        <v>1205</v>
      </c>
      <c r="J510" s="26"/>
      <c r="K510" s="26"/>
      <c r="L510" s="26"/>
      <c r="M510" s="26" t="s">
        <v>1205</v>
      </c>
      <c r="N510" s="26" t="s">
        <v>374</v>
      </c>
      <c r="O510" s="26">
        <v>1</v>
      </c>
      <c r="P510" s="26" t="s">
        <v>949</v>
      </c>
      <c r="Q510" s="26">
        <v>2</v>
      </c>
      <c r="R510" s="26" t="s">
        <v>944</v>
      </c>
      <c r="S510" s="26">
        <v>1</v>
      </c>
      <c r="T510" s="26"/>
    </row>
    <row r="511" spans="1:20">
      <c r="A511" s="26" t="s">
        <v>378</v>
      </c>
      <c r="B511" s="26"/>
      <c r="C511" s="26"/>
      <c r="D511" s="26"/>
      <c r="E511" s="26"/>
      <c r="F511" s="26"/>
      <c r="G511" s="26"/>
      <c r="H511" s="26">
        <v>2</v>
      </c>
      <c r="I511" s="26" t="s">
        <v>1205</v>
      </c>
      <c r="J511" s="26"/>
      <c r="K511" s="26"/>
      <c r="L511" s="26"/>
      <c r="M511" s="26" t="s">
        <v>1205</v>
      </c>
      <c r="N511" s="26" t="s">
        <v>375</v>
      </c>
      <c r="O511" s="26">
        <v>1</v>
      </c>
      <c r="P511" s="26" t="s">
        <v>950</v>
      </c>
      <c r="Q511" s="26">
        <v>1</v>
      </c>
      <c r="R511" s="26" t="s">
        <v>944</v>
      </c>
      <c r="S511" s="26">
        <v>1</v>
      </c>
      <c r="T511" s="26"/>
    </row>
    <row r="512" spans="1:20">
      <c r="A512" s="26" t="s">
        <v>381</v>
      </c>
      <c r="B512" s="26"/>
      <c r="C512" s="26"/>
      <c r="D512" s="26"/>
      <c r="E512" s="26"/>
      <c r="F512" s="26"/>
      <c r="G512" s="26"/>
      <c r="H512" s="26">
        <v>3</v>
      </c>
      <c r="I512" s="26" t="s">
        <v>1205</v>
      </c>
      <c r="J512" s="26"/>
      <c r="K512" s="26"/>
      <c r="L512" s="26"/>
      <c r="M512" s="26"/>
      <c r="N512" s="26" t="s">
        <v>378</v>
      </c>
      <c r="O512" s="26">
        <v>1</v>
      </c>
      <c r="P512" s="26" t="s">
        <v>949</v>
      </c>
      <c r="Q512" s="26">
        <v>2</v>
      </c>
      <c r="R512" s="26" t="s">
        <v>945</v>
      </c>
      <c r="S512" s="26">
        <v>1</v>
      </c>
      <c r="T512" s="26"/>
    </row>
    <row r="513" spans="1:20">
      <c r="A513" s="26" t="s">
        <v>383</v>
      </c>
      <c r="B513" s="26"/>
      <c r="C513" s="26"/>
      <c r="D513" s="26"/>
      <c r="E513" s="26"/>
      <c r="F513" s="26"/>
      <c r="G513" s="26"/>
      <c r="H513" s="26">
        <v>3</v>
      </c>
      <c r="I513" s="26" t="s">
        <v>1205</v>
      </c>
      <c r="J513" s="26"/>
      <c r="K513" s="26"/>
      <c r="L513" s="26"/>
      <c r="M513" s="26"/>
      <c r="N513" s="26" t="s">
        <v>378</v>
      </c>
      <c r="O513" s="26">
        <v>1</v>
      </c>
      <c r="P513" s="26" t="s">
        <v>950</v>
      </c>
      <c r="Q513" s="26">
        <v>2</v>
      </c>
      <c r="R513" s="26" t="s">
        <v>945</v>
      </c>
      <c r="S513" s="26">
        <v>1</v>
      </c>
      <c r="T513" s="26"/>
    </row>
    <row r="514" spans="1:20">
      <c r="A514" s="26" t="s">
        <v>385</v>
      </c>
      <c r="B514" s="26"/>
      <c r="C514" s="26"/>
      <c r="D514" s="26"/>
      <c r="E514" s="26"/>
      <c r="F514" s="26"/>
      <c r="G514" s="26"/>
      <c r="H514" s="26">
        <v>4</v>
      </c>
      <c r="I514" s="26" t="s">
        <v>1205</v>
      </c>
      <c r="J514" s="26"/>
      <c r="K514" s="26"/>
      <c r="L514" s="26"/>
      <c r="M514" s="26"/>
      <c r="N514" s="26" t="s">
        <v>381</v>
      </c>
      <c r="O514" s="26">
        <v>1</v>
      </c>
      <c r="P514" s="26" t="s">
        <v>950</v>
      </c>
      <c r="Q514" s="26">
        <v>3</v>
      </c>
      <c r="R514" s="26" t="s">
        <v>945</v>
      </c>
      <c r="S514" s="26">
        <v>1</v>
      </c>
      <c r="T514" s="26"/>
    </row>
    <row r="515" spans="1:20">
      <c r="A515" s="26" t="s">
        <v>386</v>
      </c>
      <c r="B515" s="26"/>
      <c r="C515" s="26"/>
      <c r="D515" s="26"/>
      <c r="E515" s="26"/>
      <c r="F515" s="26"/>
      <c r="G515" s="26"/>
      <c r="H515" s="26">
        <v>4</v>
      </c>
      <c r="I515" s="26" t="s">
        <v>1205</v>
      </c>
      <c r="J515" s="26"/>
      <c r="K515" s="26"/>
      <c r="L515" s="26"/>
      <c r="M515" s="26"/>
      <c r="N515" s="26" t="s">
        <v>383</v>
      </c>
      <c r="O515" s="26">
        <v>1</v>
      </c>
      <c r="P515" s="26" t="s">
        <v>952</v>
      </c>
      <c r="Q515" s="26">
        <v>1</v>
      </c>
      <c r="R515" s="26" t="s">
        <v>945</v>
      </c>
      <c r="S515" s="26">
        <v>1</v>
      </c>
      <c r="T515" s="26"/>
    </row>
    <row r="516" spans="1:20">
      <c r="A516" s="26" t="s">
        <v>387</v>
      </c>
      <c r="B516" s="26"/>
      <c r="C516" s="26"/>
      <c r="D516" s="26"/>
      <c r="E516" s="26"/>
      <c r="F516" s="26"/>
      <c r="G516" s="26"/>
      <c r="H516" s="26">
        <v>4</v>
      </c>
      <c r="I516" s="26" t="s">
        <v>1205</v>
      </c>
      <c r="J516" s="26"/>
      <c r="K516" s="26"/>
      <c r="L516" s="26"/>
      <c r="M516" s="26"/>
      <c r="N516" s="26" t="s">
        <v>952</v>
      </c>
      <c r="O516" s="26">
        <v>2</v>
      </c>
      <c r="P516" s="26" t="s">
        <v>837</v>
      </c>
      <c r="Q516" s="26">
        <v>1</v>
      </c>
      <c r="R516" s="26" t="s">
        <v>945</v>
      </c>
      <c r="S516" s="26">
        <v>1</v>
      </c>
      <c r="T516" s="26"/>
    </row>
    <row r="517" spans="1:20">
      <c r="A517" s="26" t="s">
        <v>389</v>
      </c>
      <c r="B517" s="26"/>
      <c r="C517" s="26"/>
      <c r="D517" s="26"/>
      <c r="E517" s="26"/>
      <c r="F517" s="26"/>
      <c r="G517" s="26"/>
      <c r="H517" s="26" t="s">
        <v>1205</v>
      </c>
      <c r="I517" s="26" t="s">
        <v>1205</v>
      </c>
      <c r="J517" s="26"/>
      <c r="K517" s="26"/>
      <c r="L517" s="26"/>
      <c r="M517" s="26"/>
      <c r="N517" s="26" t="s">
        <v>386</v>
      </c>
      <c r="O517" s="26">
        <v>1</v>
      </c>
      <c r="P517" s="26" t="s">
        <v>952</v>
      </c>
      <c r="Q517" s="26">
        <v>2</v>
      </c>
      <c r="R517" s="26" t="s">
        <v>945</v>
      </c>
      <c r="S517" s="26">
        <v>2</v>
      </c>
      <c r="T517" s="26"/>
    </row>
    <row r="518" spans="1:20">
      <c r="A518" s="26" t="s">
        <v>390</v>
      </c>
      <c r="B518" s="26"/>
      <c r="C518" s="26"/>
      <c r="D518" s="26"/>
      <c r="E518" s="26"/>
      <c r="F518" s="26"/>
      <c r="G518" s="26"/>
      <c r="H518" s="26" t="s">
        <v>1205</v>
      </c>
      <c r="I518" s="26" t="s">
        <v>1205</v>
      </c>
      <c r="J518" s="26"/>
      <c r="K518" s="26"/>
      <c r="L518" s="26"/>
      <c r="M518" s="26"/>
      <c r="N518" s="26" t="s">
        <v>1034</v>
      </c>
      <c r="O518" s="26">
        <v>1</v>
      </c>
      <c r="P518" s="26" t="s">
        <v>1058</v>
      </c>
      <c r="Q518" s="26">
        <v>1</v>
      </c>
      <c r="R518" s="26" t="s">
        <v>946</v>
      </c>
      <c r="S518" s="26">
        <v>1</v>
      </c>
      <c r="T518" s="26"/>
    </row>
    <row r="519" spans="1:20">
      <c r="A519" s="26" t="s">
        <v>392</v>
      </c>
      <c r="B519" s="26"/>
      <c r="C519" s="26"/>
      <c r="D519" s="26"/>
      <c r="E519" s="26"/>
      <c r="F519" s="26"/>
      <c r="G519" s="26"/>
      <c r="H519" s="26" t="s">
        <v>1205</v>
      </c>
      <c r="I519" s="26" t="s">
        <v>1205</v>
      </c>
      <c r="J519" s="26"/>
      <c r="K519" s="26"/>
      <c r="L519" s="26"/>
      <c r="M519" s="26"/>
      <c r="N519" s="26" t="s">
        <v>1046</v>
      </c>
      <c r="O519" s="26">
        <v>1</v>
      </c>
      <c r="P519" s="26" t="s">
        <v>836</v>
      </c>
      <c r="Q519" s="26">
        <v>1</v>
      </c>
      <c r="R519" s="26" t="s">
        <v>946</v>
      </c>
      <c r="S519" s="26">
        <v>1</v>
      </c>
      <c r="T519" s="26"/>
    </row>
    <row r="520" spans="1:20">
      <c r="A520" s="26" t="s">
        <v>394</v>
      </c>
      <c r="B520" s="26"/>
      <c r="C520" s="26"/>
      <c r="D520" s="26"/>
      <c r="E520" s="26"/>
      <c r="F520" s="26"/>
      <c r="G520" s="26"/>
      <c r="H520" s="26" t="s">
        <v>1205</v>
      </c>
      <c r="I520" s="26" t="s">
        <v>1205</v>
      </c>
      <c r="J520" s="26"/>
      <c r="K520" s="26"/>
      <c r="L520" s="26"/>
      <c r="M520" s="26"/>
      <c r="N520" s="26" t="s">
        <v>389</v>
      </c>
      <c r="O520" s="26">
        <v>1</v>
      </c>
      <c r="P520" s="26" t="s">
        <v>1057</v>
      </c>
      <c r="Q520" s="26">
        <v>1</v>
      </c>
      <c r="R520" s="26" t="s">
        <v>946</v>
      </c>
      <c r="S520" s="26">
        <v>2</v>
      </c>
      <c r="T520" s="26"/>
    </row>
    <row r="521" spans="1:20">
      <c r="A521" s="26" t="s">
        <v>395</v>
      </c>
      <c r="B521" s="26"/>
      <c r="C521" s="26"/>
      <c r="D521" s="26"/>
      <c r="E521" s="26"/>
      <c r="F521" s="26"/>
      <c r="G521" s="26"/>
      <c r="H521" s="26" t="s">
        <v>1205</v>
      </c>
      <c r="I521" s="26" t="s">
        <v>1205</v>
      </c>
      <c r="J521" s="26"/>
      <c r="K521" s="26"/>
      <c r="L521" s="26"/>
      <c r="M521" s="26"/>
      <c r="N521" s="26" t="s">
        <v>953</v>
      </c>
      <c r="O521" s="26">
        <v>4</v>
      </c>
      <c r="P521" s="26" t="s">
        <v>948</v>
      </c>
      <c r="Q521" s="26">
        <v>1</v>
      </c>
      <c r="R521" s="26"/>
      <c r="S521" s="26"/>
      <c r="T521" s="26"/>
    </row>
    <row r="522" spans="1:20">
      <c r="A522" s="26" t="s">
        <v>1241</v>
      </c>
      <c r="B522" s="26"/>
      <c r="C522" s="26"/>
      <c r="D522" s="26"/>
      <c r="E522" s="26"/>
      <c r="F522" s="26"/>
      <c r="G522" s="26"/>
      <c r="H522" s="26"/>
      <c r="I522" s="26" t="s">
        <v>1205</v>
      </c>
      <c r="J522" s="26"/>
      <c r="K522" s="26"/>
      <c r="L522" s="26"/>
      <c r="M522" s="26"/>
      <c r="N522" s="26" t="s">
        <v>385</v>
      </c>
      <c r="O522" s="26">
        <v>2</v>
      </c>
      <c r="P522" s="26" t="s">
        <v>379</v>
      </c>
      <c r="Q522" s="26">
        <v>1</v>
      </c>
      <c r="R522" s="26" t="s">
        <v>948</v>
      </c>
      <c r="S522" s="26">
        <v>1</v>
      </c>
      <c r="T522" s="26"/>
    </row>
    <row r="523" spans="1:20">
      <c r="A523" s="26" t="s">
        <v>396</v>
      </c>
      <c r="B523" s="26"/>
      <c r="C523" s="26"/>
      <c r="D523" s="26"/>
      <c r="E523" s="26"/>
      <c r="F523" s="26"/>
      <c r="G523" s="26"/>
      <c r="H523" s="26"/>
      <c r="I523" s="26" t="s">
        <v>1205</v>
      </c>
      <c r="J523" s="26"/>
      <c r="K523" s="26"/>
      <c r="L523" s="26"/>
      <c r="M523" s="26"/>
      <c r="N523" s="26" t="s">
        <v>1241</v>
      </c>
      <c r="O523" s="26">
        <v>1</v>
      </c>
      <c r="P523" s="26" t="s">
        <v>395</v>
      </c>
      <c r="Q523" s="26">
        <v>1</v>
      </c>
      <c r="R523" s="26" t="s">
        <v>948</v>
      </c>
      <c r="S523" s="26">
        <v>2</v>
      </c>
      <c r="T523" s="26"/>
    </row>
    <row r="524" spans="1:20">
      <c r="A524" s="26" t="s">
        <v>934</v>
      </c>
      <c r="B524" s="26"/>
      <c r="C524" s="26"/>
      <c r="D524" s="26"/>
      <c r="E524" s="26"/>
      <c r="F524" s="26"/>
      <c r="G524" s="26"/>
      <c r="H524" s="26" t="s">
        <v>1234</v>
      </c>
      <c r="I524" s="26"/>
      <c r="J524" s="26"/>
      <c r="K524" s="26"/>
      <c r="L524" s="26"/>
      <c r="M524" s="26"/>
      <c r="N524" s="26" t="s">
        <v>949</v>
      </c>
      <c r="O524" s="26">
        <v>2</v>
      </c>
      <c r="P524" s="26"/>
      <c r="Q524" s="26"/>
      <c r="R524" s="26"/>
      <c r="S524" s="26"/>
      <c r="T524" s="26"/>
    </row>
    <row r="525" spans="1:20">
      <c r="A525" s="26" t="s">
        <v>935</v>
      </c>
      <c r="B525" s="26"/>
      <c r="C525" s="26"/>
      <c r="D525" s="26"/>
      <c r="E525" s="26"/>
      <c r="F525" s="26"/>
      <c r="G525" s="26"/>
      <c r="H525" s="26">
        <v>2</v>
      </c>
      <c r="I525" s="26"/>
      <c r="J525" s="26"/>
      <c r="K525" s="26"/>
      <c r="L525" s="26"/>
      <c r="M525" s="26"/>
      <c r="N525" s="26" t="s">
        <v>949</v>
      </c>
      <c r="O525" s="26">
        <v>2</v>
      </c>
      <c r="P525" s="26" t="s">
        <v>944</v>
      </c>
      <c r="Q525" s="26">
        <v>1</v>
      </c>
      <c r="R525" s="26"/>
      <c r="S525" s="26"/>
      <c r="T525" s="26"/>
    </row>
    <row r="526" spans="1:20">
      <c r="A526" s="26" t="s">
        <v>936</v>
      </c>
      <c r="B526" s="26"/>
      <c r="C526" s="26"/>
      <c r="D526" s="26"/>
      <c r="E526" s="26"/>
      <c r="F526" s="26"/>
      <c r="G526" s="26"/>
      <c r="H526" s="26">
        <v>3</v>
      </c>
      <c r="I526" s="26"/>
      <c r="J526" s="26"/>
      <c r="K526" s="26"/>
      <c r="L526" s="26"/>
      <c r="M526" s="26"/>
      <c r="N526" s="26" t="s">
        <v>950</v>
      </c>
      <c r="O526" s="26">
        <v>1</v>
      </c>
      <c r="P526" s="26" t="s">
        <v>944</v>
      </c>
      <c r="Q526" s="26">
        <v>2</v>
      </c>
      <c r="R526" s="26"/>
      <c r="S526" s="26"/>
      <c r="T526" s="26"/>
    </row>
    <row r="527" spans="1:20">
      <c r="A527" s="26" t="s">
        <v>937</v>
      </c>
      <c r="B527" s="26"/>
      <c r="C527" s="26"/>
      <c r="D527" s="26"/>
      <c r="E527" s="26"/>
      <c r="F527" s="26"/>
      <c r="G527" s="26"/>
      <c r="H527" s="26">
        <v>4</v>
      </c>
      <c r="I527" s="26"/>
      <c r="J527" s="26"/>
      <c r="K527" s="26"/>
      <c r="L527" s="26"/>
      <c r="M527" s="26"/>
      <c r="N527" s="26" t="s">
        <v>952</v>
      </c>
      <c r="O527" s="26">
        <v>1</v>
      </c>
      <c r="P527" s="26" t="s">
        <v>945</v>
      </c>
      <c r="Q527" s="26">
        <v>1</v>
      </c>
      <c r="R527" s="26"/>
      <c r="S527" s="26"/>
      <c r="T527" s="26"/>
    </row>
    <row r="528" spans="1:20">
      <c r="A528" s="26" t="s">
        <v>938</v>
      </c>
      <c r="B528" s="26"/>
      <c r="C528" s="26"/>
      <c r="D528" s="26"/>
      <c r="E528" s="26"/>
      <c r="F528" s="26"/>
      <c r="G528" s="26"/>
      <c r="H528" s="26" t="s">
        <v>1205</v>
      </c>
      <c r="I528" s="26"/>
      <c r="J528" s="26"/>
      <c r="K528" s="26"/>
      <c r="L528" s="26"/>
      <c r="M528" s="26"/>
      <c r="N528" s="26" t="s">
        <v>952</v>
      </c>
      <c r="O528" s="26">
        <v>2</v>
      </c>
      <c r="P528" s="26" t="s">
        <v>946</v>
      </c>
      <c r="Q528" s="26">
        <v>1</v>
      </c>
      <c r="R528" s="26"/>
      <c r="S528" s="26"/>
      <c r="T528" s="26"/>
    </row>
    <row r="529" spans="1:20">
      <c r="A529" s="26" t="s">
        <v>939</v>
      </c>
      <c r="B529" s="26"/>
      <c r="C529" s="26"/>
      <c r="D529" s="26"/>
      <c r="E529" s="26"/>
      <c r="F529" s="26"/>
      <c r="G529" s="26"/>
      <c r="H529" s="26"/>
      <c r="I529" s="26" t="s">
        <v>1205</v>
      </c>
      <c r="J529" s="26"/>
      <c r="K529" s="26"/>
      <c r="L529" s="26"/>
      <c r="M529" s="26"/>
      <c r="N529" s="26" t="s">
        <v>949</v>
      </c>
      <c r="O529" s="26">
        <v>2</v>
      </c>
      <c r="P529" s="26"/>
      <c r="Q529" s="26"/>
      <c r="R529" s="26"/>
      <c r="S529" s="26"/>
      <c r="T529" s="26"/>
    </row>
    <row r="530" spans="1:20">
      <c r="A530" s="26" t="s">
        <v>940</v>
      </c>
      <c r="B530" s="26"/>
      <c r="C530" s="26"/>
      <c r="D530" s="26"/>
      <c r="E530" s="26"/>
      <c r="F530" s="26"/>
      <c r="G530" s="26"/>
      <c r="H530" s="26"/>
      <c r="I530" s="26" t="s">
        <v>1205</v>
      </c>
      <c r="J530" s="26"/>
      <c r="K530" s="26"/>
      <c r="L530" s="26"/>
      <c r="M530" s="26"/>
      <c r="N530" s="26" t="s">
        <v>949</v>
      </c>
      <c r="O530" s="26">
        <v>2</v>
      </c>
      <c r="P530" s="26" t="s">
        <v>944</v>
      </c>
      <c r="Q530" s="26">
        <v>1</v>
      </c>
      <c r="R530" s="26"/>
      <c r="S530" s="26"/>
      <c r="T530" s="26"/>
    </row>
    <row r="531" spans="1:20">
      <c r="A531" s="26" t="s">
        <v>941</v>
      </c>
      <c r="B531" s="26"/>
      <c r="C531" s="26"/>
      <c r="D531" s="26"/>
      <c r="E531" s="26"/>
      <c r="F531" s="26"/>
      <c r="G531" s="26"/>
      <c r="H531" s="26"/>
      <c r="I531" s="26" t="s">
        <v>1205</v>
      </c>
      <c r="J531" s="26"/>
      <c r="K531" s="26"/>
      <c r="L531" s="26"/>
      <c r="M531" s="26"/>
      <c r="N531" s="26" t="s">
        <v>950</v>
      </c>
      <c r="O531" s="26">
        <v>1</v>
      </c>
      <c r="P531" s="26" t="s">
        <v>944</v>
      </c>
      <c r="Q531" s="26">
        <v>2</v>
      </c>
      <c r="R531" s="26"/>
      <c r="S531" s="26"/>
      <c r="T531" s="26"/>
    </row>
    <row r="532" spans="1:20">
      <c r="A532" s="26" t="s">
        <v>942</v>
      </c>
      <c r="B532" s="26"/>
      <c r="C532" s="26"/>
      <c r="D532" s="26"/>
      <c r="E532" s="26"/>
      <c r="F532" s="26"/>
      <c r="G532" s="26"/>
      <c r="H532" s="26"/>
      <c r="I532" s="26" t="s">
        <v>1205</v>
      </c>
      <c r="J532" s="26"/>
      <c r="K532" s="26"/>
      <c r="L532" s="26"/>
      <c r="M532" s="26"/>
      <c r="N532" s="26" t="s">
        <v>952</v>
      </c>
      <c r="O532" s="26">
        <v>1</v>
      </c>
      <c r="P532" s="26" t="s">
        <v>945</v>
      </c>
      <c r="Q532" s="26">
        <v>1</v>
      </c>
      <c r="R532" s="26"/>
      <c r="S532" s="26"/>
      <c r="T532" s="26"/>
    </row>
    <row r="533" spans="1:20">
      <c r="A533" s="26" t="s">
        <v>943</v>
      </c>
      <c r="B533" s="26"/>
      <c r="C533" s="26"/>
      <c r="D533" s="26"/>
      <c r="E533" s="26"/>
      <c r="F533" s="26"/>
      <c r="G533" s="26"/>
      <c r="H533" s="26"/>
      <c r="I533" s="26" t="s">
        <v>1205</v>
      </c>
      <c r="J533" s="26"/>
      <c r="K533" s="26"/>
      <c r="L533" s="26"/>
      <c r="M533" s="26"/>
      <c r="N533" s="26" t="s">
        <v>952</v>
      </c>
      <c r="O533" s="26">
        <v>2</v>
      </c>
      <c r="P533" s="26" t="s">
        <v>946</v>
      </c>
      <c r="Q533" s="26">
        <v>1</v>
      </c>
      <c r="R533" s="26"/>
      <c r="S533" s="26"/>
      <c r="T533" s="26"/>
    </row>
    <row r="534" spans="1:20">
      <c r="A534" s="26" t="s">
        <v>95</v>
      </c>
      <c r="B534" s="26"/>
      <c r="C534" s="26"/>
      <c r="D534" s="26"/>
      <c r="E534" s="26"/>
      <c r="F534" s="26"/>
      <c r="G534" s="26"/>
      <c r="H534" s="26" t="s">
        <v>1206</v>
      </c>
      <c r="I534" s="26" t="s">
        <v>1206</v>
      </c>
      <c r="J534" s="26"/>
      <c r="K534" s="26"/>
      <c r="L534" s="26"/>
      <c r="M534" s="26"/>
      <c r="N534" s="26" t="s">
        <v>953</v>
      </c>
      <c r="O534" s="26">
        <v>3</v>
      </c>
      <c r="P534" s="26" t="s">
        <v>948</v>
      </c>
      <c r="Q534" s="26">
        <v>1</v>
      </c>
      <c r="R534" s="26"/>
      <c r="S534" s="26"/>
      <c r="T534" s="26" t="s">
        <v>1268</v>
      </c>
    </row>
    <row r="535" spans="1:20">
      <c r="A535" s="26" t="s">
        <v>97</v>
      </c>
      <c r="B535" s="26"/>
      <c r="C535" s="26"/>
      <c r="D535" s="26"/>
      <c r="E535" s="26"/>
      <c r="F535" s="26"/>
      <c r="G535" s="26"/>
      <c r="H535" s="26" t="s">
        <v>1206</v>
      </c>
      <c r="I535" s="26" t="s">
        <v>1206</v>
      </c>
      <c r="J535" s="26"/>
      <c r="K535" s="26"/>
      <c r="L535" s="26"/>
      <c r="M535" s="26"/>
      <c r="N535" s="26" t="s">
        <v>953</v>
      </c>
      <c r="O535" s="26">
        <v>3</v>
      </c>
      <c r="P535" s="26" t="s">
        <v>948</v>
      </c>
      <c r="Q535" s="26">
        <v>1</v>
      </c>
      <c r="R535" s="26"/>
      <c r="S535" s="26"/>
      <c r="T535" s="26" t="s">
        <v>1268</v>
      </c>
    </row>
    <row r="536" spans="1:20">
      <c r="A536" s="26" t="s">
        <v>99</v>
      </c>
      <c r="B536" s="26"/>
      <c r="C536" s="26"/>
      <c r="D536" s="26"/>
      <c r="E536" s="26"/>
      <c r="F536" s="26"/>
      <c r="G536" s="26"/>
      <c r="H536" s="26" t="s">
        <v>1206</v>
      </c>
      <c r="I536" s="26" t="s">
        <v>1206</v>
      </c>
      <c r="J536" s="26"/>
      <c r="K536" s="26"/>
      <c r="L536" s="26"/>
      <c r="M536" s="26"/>
      <c r="N536" s="26" t="s">
        <v>953</v>
      </c>
      <c r="O536" s="26">
        <v>3</v>
      </c>
      <c r="P536" s="26" t="s">
        <v>948</v>
      </c>
      <c r="Q536" s="26">
        <v>1</v>
      </c>
      <c r="R536" s="26"/>
      <c r="S536" s="26"/>
      <c r="T536" s="26" t="s">
        <v>1268</v>
      </c>
    </row>
    <row r="537" spans="1:20">
      <c r="A537" s="26" t="s">
        <v>101</v>
      </c>
      <c r="B537" s="26"/>
      <c r="C537" s="26"/>
      <c r="D537" s="26"/>
      <c r="E537" s="26"/>
      <c r="F537" s="26"/>
      <c r="G537" s="26"/>
      <c r="H537" s="26" t="s">
        <v>1206</v>
      </c>
      <c r="I537" s="26" t="s">
        <v>1206</v>
      </c>
      <c r="J537" s="26"/>
      <c r="K537" s="26"/>
      <c r="L537" s="26"/>
      <c r="M537" s="26"/>
      <c r="N537" s="26" t="s">
        <v>953</v>
      </c>
      <c r="O537" s="26">
        <v>3</v>
      </c>
      <c r="P537" s="26" t="s">
        <v>948</v>
      </c>
      <c r="Q537" s="26">
        <v>1</v>
      </c>
      <c r="R537" s="26"/>
      <c r="S537" s="26"/>
      <c r="T537" s="26" t="s">
        <v>1268</v>
      </c>
    </row>
    <row r="538" spans="1:20">
      <c r="A538" s="26" t="s">
        <v>103</v>
      </c>
      <c r="B538" s="26"/>
      <c r="C538" s="26"/>
      <c r="D538" s="26"/>
      <c r="E538" s="26"/>
      <c r="F538" s="26"/>
      <c r="G538" s="26"/>
      <c r="H538" s="26" t="s">
        <v>1206</v>
      </c>
      <c r="I538" s="26" t="s">
        <v>1206</v>
      </c>
      <c r="J538" s="26"/>
      <c r="K538" s="26"/>
      <c r="L538" s="26"/>
      <c r="M538" s="26"/>
      <c r="N538" s="26" t="s">
        <v>953</v>
      </c>
      <c r="O538" s="26">
        <v>3</v>
      </c>
      <c r="P538" s="26" t="s">
        <v>948</v>
      </c>
      <c r="Q538" s="26">
        <v>1</v>
      </c>
      <c r="R538" s="26"/>
      <c r="S538" s="26"/>
      <c r="T538" s="26" t="s">
        <v>1268</v>
      </c>
    </row>
    <row r="539" spans="1:20">
      <c r="A539" s="26" t="s">
        <v>105</v>
      </c>
      <c r="B539" s="26"/>
      <c r="C539" s="26"/>
      <c r="D539" s="26"/>
      <c r="E539" s="26"/>
      <c r="F539" s="26"/>
      <c r="G539" s="26"/>
      <c r="H539" s="26" t="s">
        <v>1206</v>
      </c>
      <c r="I539" s="26" t="s">
        <v>1206</v>
      </c>
      <c r="J539" s="26"/>
      <c r="K539" s="26"/>
      <c r="L539" s="26"/>
      <c r="M539" s="26"/>
      <c r="N539" s="26" t="s">
        <v>953</v>
      </c>
      <c r="O539" s="26">
        <v>3</v>
      </c>
      <c r="P539" s="26" t="s">
        <v>948</v>
      </c>
      <c r="Q539" s="26">
        <v>1</v>
      </c>
      <c r="R539" s="26"/>
      <c r="S539" s="26"/>
      <c r="T539" s="26" t="s">
        <v>1268</v>
      </c>
    </row>
    <row r="540" spans="1:20">
      <c r="A540" s="27" t="s">
        <v>1605</v>
      </c>
      <c r="B540" s="26"/>
      <c r="C540" s="26"/>
      <c r="D540" s="26"/>
      <c r="E540" s="26"/>
      <c r="F540" s="26"/>
      <c r="G540" s="26"/>
      <c r="H540" s="26" t="s">
        <v>1206</v>
      </c>
      <c r="I540" s="26" t="s">
        <v>1206</v>
      </c>
      <c r="J540" s="26"/>
      <c r="K540" s="26"/>
      <c r="L540" s="26"/>
      <c r="M540" s="26"/>
      <c r="N540" s="26" t="s">
        <v>953</v>
      </c>
      <c r="O540" s="26">
        <v>3</v>
      </c>
      <c r="P540" s="26" t="s">
        <v>948</v>
      </c>
      <c r="Q540" s="26">
        <v>1</v>
      </c>
      <c r="R540" s="26"/>
      <c r="S540" s="26"/>
      <c r="T540" s="26" t="s">
        <v>1268</v>
      </c>
    </row>
    <row r="541" spans="1:20">
      <c r="A541" s="26" t="s">
        <v>109</v>
      </c>
      <c r="B541" s="26"/>
      <c r="C541" s="26"/>
      <c r="D541" s="26"/>
      <c r="E541" s="26"/>
      <c r="F541" s="26"/>
      <c r="G541" s="26"/>
      <c r="H541" s="26" t="s">
        <v>1206</v>
      </c>
      <c r="I541" s="26"/>
      <c r="J541" s="26"/>
      <c r="K541" s="26"/>
      <c r="L541" s="26"/>
      <c r="M541" s="26"/>
      <c r="N541" s="26" t="s">
        <v>97</v>
      </c>
      <c r="O541" s="26">
        <v>1</v>
      </c>
      <c r="P541" s="26" t="s">
        <v>948</v>
      </c>
      <c r="Q541" s="26">
        <v>2</v>
      </c>
      <c r="R541" s="26"/>
      <c r="S541" s="26"/>
      <c r="T541" s="26" t="s">
        <v>1268</v>
      </c>
    </row>
    <row r="542" spans="1:20">
      <c r="A542" s="26" t="s">
        <v>111</v>
      </c>
      <c r="B542" s="26"/>
      <c r="C542" s="26"/>
      <c r="D542" s="26"/>
      <c r="E542" s="26"/>
      <c r="F542" s="26"/>
      <c r="G542" s="26"/>
      <c r="H542" s="26" t="s">
        <v>1206</v>
      </c>
      <c r="I542" s="26"/>
      <c r="J542" s="26"/>
      <c r="K542" s="26"/>
      <c r="L542" s="26"/>
      <c r="M542" s="26"/>
      <c r="N542" s="26" t="s">
        <v>99</v>
      </c>
      <c r="O542" s="26">
        <v>1</v>
      </c>
      <c r="P542" s="26" t="s">
        <v>948</v>
      </c>
      <c r="Q542" s="26">
        <v>2</v>
      </c>
      <c r="R542" s="26"/>
      <c r="S542" s="26"/>
      <c r="T542" s="26" t="s">
        <v>1268</v>
      </c>
    </row>
    <row r="543" spans="1:20">
      <c r="A543" s="26" t="s">
        <v>113</v>
      </c>
      <c r="B543" s="26"/>
      <c r="C543" s="26"/>
      <c r="D543" s="26"/>
      <c r="E543" s="26"/>
      <c r="F543" s="26"/>
      <c r="G543" s="26"/>
      <c r="H543" s="26" t="s">
        <v>1206</v>
      </c>
      <c r="I543" s="26"/>
      <c r="J543" s="26"/>
      <c r="K543" s="26"/>
      <c r="L543" s="26"/>
      <c r="M543" s="26"/>
      <c r="N543" s="26" t="s">
        <v>95</v>
      </c>
      <c r="O543" s="26">
        <v>1</v>
      </c>
      <c r="P543" s="26" t="s">
        <v>948</v>
      </c>
      <c r="Q543" s="26">
        <v>2</v>
      </c>
      <c r="R543" s="26"/>
      <c r="S543" s="26"/>
      <c r="T543" s="26" t="s">
        <v>1268</v>
      </c>
    </row>
    <row r="544" spans="1:20">
      <c r="A544" s="26" t="s">
        <v>115</v>
      </c>
      <c r="B544" s="26"/>
      <c r="C544" s="26"/>
      <c r="D544" s="26"/>
      <c r="E544" s="26"/>
      <c r="F544" s="26"/>
      <c r="G544" s="26"/>
      <c r="H544" s="26" t="s">
        <v>1206</v>
      </c>
      <c r="I544" s="26"/>
      <c r="J544" s="26"/>
      <c r="K544" s="26"/>
      <c r="L544" s="26"/>
      <c r="M544" s="26"/>
      <c r="N544" s="26" t="s">
        <v>95</v>
      </c>
      <c r="O544" s="26">
        <v>1</v>
      </c>
      <c r="P544" s="26" t="s">
        <v>948</v>
      </c>
      <c r="Q544" s="26">
        <v>2</v>
      </c>
      <c r="R544" s="26"/>
      <c r="S544" s="26"/>
      <c r="T544" s="26" t="s">
        <v>1268</v>
      </c>
    </row>
    <row r="545" spans="1:20">
      <c r="A545" s="26" t="s">
        <v>117</v>
      </c>
      <c r="B545" s="26"/>
      <c r="C545" s="26"/>
      <c r="D545" s="26"/>
      <c r="E545" s="26"/>
      <c r="F545" s="26"/>
      <c r="G545" s="26"/>
      <c r="H545" s="26" t="s">
        <v>1206</v>
      </c>
      <c r="I545" s="26"/>
      <c r="J545" s="26"/>
      <c r="K545" s="26"/>
      <c r="L545" s="26"/>
      <c r="M545" s="26"/>
      <c r="N545" s="26" t="s">
        <v>101</v>
      </c>
      <c r="O545" s="26">
        <v>1</v>
      </c>
      <c r="P545" s="26" t="s">
        <v>948</v>
      </c>
      <c r="Q545" s="26">
        <v>2</v>
      </c>
      <c r="R545" s="26"/>
      <c r="S545" s="26"/>
      <c r="T545" s="26" t="s">
        <v>1268</v>
      </c>
    </row>
    <row r="546" spans="1:20">
      <c r="A546" s="26" t="s">
        <v>119</v>
      </c>
      <c r="B546" s="26"/>
      <c r="C546" s="26"/>
      <c r="D546" s="26"/>
      <c r="E546" s="26"/>
      <c r="F546" s="26"/>
      <c r="G546" s="26"/>
      <c r="H546" s="26" t="s">
        <v>1206</v>
      </c>
      <c r="I546" s="26"/>
      <c r="J546" s="26"/>
      <c r="K546" s="26"/>
      <c r="L546" s="26"/>
      <c r="M546" s="26"/>
      <c r="N546" s="26" t="s">
        <v>105</v>
      </c>
      <c r="O546" s="26">
        <v>1</v>
      </c>
      <c r="P546" s="26" t="s">
        <v>948</v>
      </c>
      <c r="Q546" s="26">
        <v>2</v>
      </c>
      <c r="R546" s="26"/>
      <c r="S546" s="26"/>
      <c r="T546" s="26" t="s">
        <v>1268</v>
      </c>
    </row>
    <row r="547" spans="1:20">
      <c r="A547" s="26" t="s">
        <v>121</v>
      </c>
      <c r="B547" s="26"/>
      <c r="C547" s="26"/>
      <c r="D547" s="26"/>
      <c r="E547" s="26"/>
      <c r="F547" s="26"/>
      <c r="G547" s="26"/>
      <c r="H547" s="26"/>
      <c r="I547" s="26" t="s">
        <v>1206</v>
      </c>
      <c r="J547" s="26"/>
      <c r="K547" s="26"/>
      <c r="L547" s="26"/>
      <c r="M547" s="26"/>
      <c r="N547" s="26" t="s">
        <v>103</v>
      </c>
      <c r="O547" s="26">
        <v>1</v>
      </c>
      <c r="P547" s="26" t="s">
        <v>948</v>
      </c>
      <c r="Q547" s="26">
        <v>2</v>
      </c>
      <c r="R547" s="26"/>
      <c r="S547" s="26"/>
      <c r="T547" s="26" t="s">
        <v>1268</v>
      </c>
    </row>
    <row r="548" spans="1:20">
      <c r="A548" s="26" t="s">
        <v>123</v>
      </c>
      <c r="B548" s="26"/>
      <c r="C548" s="26"/>
      <c r="D548" s="26"/>
      <c r="E548" s="26"/>
      <c r="F548" s="26"/>
      <c r="G548" s="26"/>
      <c r="H548" s="26"/>
      <c r="I548" s="26" t="s">
        <v>1206</v>
      </c>
      <c r="J548" s="26"/>
      <c r="K548" s="26"/>
      <c r="L548" s="26"/>
      <c r="M548" s="26"/>
      <c r="N548" s="26" t="s">
        <v>103</v>
      </c>
      <c r="O548" s="26">
        <v>1</v>
      </c>
      <c r="P548" s="26" t="s">
        <v>948</v>
      </c>
      <c r="Q548" s="26">
        <v>2</v>
      </c>
      <c r="R548" s="26"/>
      <c r="S548" s="26"/>
      <c r="T548" s="26" t="s">
        <v>1268</v>
      </c>
    </row>
    <row r="549" spans="1:20">
      <c r="A549" s="26" t="s">
        <v>125</v>
      </c>
      <c r="B549" s="26"/>
      <c r="C549" s="26"/>
      <c r="D549" s="26"/>
      <c r="E549" s="26"/>
      <c r="F549" s="26"/>
      <c r="G549" s="26"/>
      <c r="H549" s="26"/>
      <c r="I549" s="26" t="s">
        <v>1206</v>
      </c>
      <c r="J549" s="26"/>
      <c r="K549" s="26"/>
      <c r="L549" s="26"/>
      <c r="M549" s="26"/>
      <c r="N549" s="26" t="s">
        <v>103</v>
      </c>
      <c r="O549" s="26">
        <v>1</v>
      </c>
      <c r="P549" s="26" t="s">
        <v>948</v>
      </c>
      <c r="Q549" s="26">
        <v>2</v>
      </c>
      <c r="R549" s="26"/>
      <c r="S549" s="26"/>
      <c r="T549" s="26" t="s">
        <v>1268</v>
      </c>
    </row>
    <row r="550" spans="1:20">
      <c r="A550" s="26" t="s">
        <v>127</v>
      </c>
      <c r="B550" s="26"/>
      <c r="C550" s="26"/>
      <c r="D550" s="26"/>
      <c r="E550" s="26"/>
      <c r="F550" s="26"/>
      <c r="G550" s="26"/>
      <c r="H550" s="26"/>
      <c r="I550" s="26" t="s">
        <v>1206</v>
      </c>
      <c r="J550" s="26"/>
      <c r="K550" s="26"/>
      <c r="L550" s="26"/>
      <c r="M550" s="26"/>
      <c r="N550" s="26" t="s">
        <v>103</v>
      </c>
      <c r="O550" s="26">
        <v>1</v>
      </c>
      <c r="P550" s="26" t="s">
        <v>948</v>
      </c>
      <c r="Q550" s="26">
        <v>2</v>
      </c>
      <c r="R550" s="26"/>
      <c r="S550" s="26"/>
      <c r="T550" s="26" t="s">
        <v>1268</v>
      </c>
    </row>
    <row r="551" spans="1:20">
      <c r="A551" s="26" t="s">
        <v>129</v>
      </c>
      <c r="B551" s="26"/>
      <c r="C551" s="26"/>
      <c r="D551" s="26"/>
      <c r="E551" s="26"/>
      <c r="F551" s="26"/>
      <c r="G551" s="26"/>
      <c r="H551" s="26"/>
      <c r="I551" s="26" t="s">
        <v>1206</v>
      </c>
      <c r="J551" s="26"/>
      <c r="K551" s="26"/>
      <c r="L551" s="26"/>
      <c r="M551" s="26"/>
      <c r="N551" s="26" t="s">
        <v>107</v>
      </c>
      <c r="O551" s="26">
        <v>1</v>
      </c>
      <c r="P551" s="26" t="s">
        <v>948</v>
      </c>
      <c r="Q551" s="26">
        <v>2</v>
      </c>
      <c r="R551" s="26"/>
      <c r="S551" s="26"/>
      <c r="T551" s="26" t="s">
        <v>1268</v>
      </c>
    </row>
    <row r="552" spans="1:20">
      <c r="A552" s="26" t="s">
        <v>131</v>
      </c>
      <c r="B552" s="26"/>
      <c r="C552" s="26"/>
      <c r="D552" s="26"/>
      <c r="E552" s="26"/>
      <c r="F552" s="26"/>
      <c r="G552" s="26"/>
      <c r="H552" s="26"/>
      <c r="I552" s="26" t="s">
        <v>1206</v>
      </c>
      <c r="J552" s="26"/>
      <c r="K552" s="26"/>
      <c r="L552" s="26"/>
      <c r="M552" s="26"/>
      <c r="N552" s="26" t="s">
        <v>107</v>
      </c>
      <c r="O552" s="26">
        <v>1</v>
      </c>
      <c r="P552" s="26" t="s">
        <v>948</v>
      </c>
      <c r="Q552" s="26">
        <v>2</v>
      </c>
      <c r="R552" s="26"/>
      <c r="S552" s="26"/>
      <c r="T552" s="26" t="s">
        <v>1268</v>
      </c>
    </row>
    <row r="553" spans="1:20">
      <c r="A553" s="26" t="s">
        <v>133</v>
      </c>
      <c r="B553" s="26"/>
      <c r="C553" s="26"/>
      <c r="D553" s="26"/>
      <c r="E553" s="26"/>
      <c r="F553" s="26"/>
      <c r="G553" s="26"/>
      <c r="H553" s="26"/>
      <c r="I553" s="26" t="s">
        <v>1206</v>
      </c>
      <c r="J553" s="26"/>
      <c r="K553" s="26"/>
      <c r="L553" s="26"/>
      <c r="M553" s="26"/>
      <c r="N553" s="26" t="s">
        <v>107</v>
      </c>
      <c r="O553" s="26">
        <v>1</v>
      </c>
      <c r="P553" s="26" t="s">
        <v>948</v>
      </c>
      <c r="Q553" s="26">
        <v>2</v>
      </c>
      <c r="R553" s="26"/>
      <c r="S553" s="26"/>
      <c r="T553" s="26" t="s">
        <v>1268</v>
      </c>
    </row>
    <row r="554" spans="1:20">
      <c r="A554" s="26" t="s">
        <v>135</v>
      </c>
      <c r="B554" s="26"/>
      <c r="C554" s="26"/>
      <c r="D554" s="26"/>
      <c r="E554" s="26"/>
      <c r="F554" s="26"/>
      <c r="G554" s="26"/>
      <c r="H554" s="26" t="s">
        <v>1234</v>
      </c>
      <c r="I554" s="26" t="s">
        <v>1205</v>
      </c>
      <c r="J554" s="26"/>
      <c r="K554" s="26"/>
      <c r="L554" s="26"/>
      <c r="M554" s="26"/>
      <c r="N554" s="26" t="s">
        <v>1158</v>
      </c>
      <c r="O554" s="26">
        <v>1</v>
      </c>
      <c r="P554" s="26" t="s">
        <v>951</v>
      </c>
      <c r="Q554" s="26">
        <v>1</v>
      </c>
      <c r="R554" s="26" t="s">
        <v>947</v>
      </c>
      <c r="S554" s="26">
        <v>1</v>
      </c>
      <c r="T554" s="26"/>
    </row>
    <row r="555" spans="1:20">
      <c r="A555" s="26" t="s">
        <v>137</v>
      </c>
      <c r="B555" s="26"/>
      <c r="C555" s="26"/>
      <c r="D555" s="26"/>
      <c r="E555" s="26"/>
      <c r="F555" s="26"/>
      <c r="G555" s="26"/>
      <c r="H555" s="26" t="s">
        <v>1234</v>
      </c>
      <c r="I555" s="26" t="s">
        <v>1205</v>
      </c>
      <c r="J555" s="26"/>
      <c r="K555" s="26"/>
      <c r="L555" s="26"/>
      <c r="M555" s="26"/>
      <c r="N555" s="26" t="s">
        <v>1160</v>
      </c>
      <c r="O555" s="26">
        <v>1</v>
      </c>
      <c r="P555" s="26" t="s">
        <v>951</v>
      </c>
      <c r="Q555" s="26">
        <v>1</v>
      </c>
      <c r="R555" s="26" t="s">
        <v>947</v>
      </c>
      <c r="S555" s="26">
        <v>1</v>
      </c>
      <c r="T555" s="26"/>
    </row>
    <row r="556" spans="1:20">
      <c r="A556" s="26" t="s">
        <v>139</v>
      </c>
      <c r="B556" s="26"/>
      <c r="C556" s="26"/>
      <c r="D556" s="26"/>
      <c r="E556" s="26"/>
      <c r="F556" s="26"/>
      <c r="G556" s="26"/>
      <c r="H556" s="26">
        <v>2</v>
      </c>
      <c r="I556" s="26" t="s">
        <v>1205</v>
      </c>
      <c r="J556" s="26"/>
      <c r="K556" s="26"/>
      <c r="L556" s="26"/>
      <c r="M556" s="26"/>
      <c r="N556" s="26" t="s">
        <v>1168</v>
      </c>
      <c r="O556" s="26">
        <v>1</v>
      </c>
      <c r="P556" s="26" t="s">
        <v>951</v>
      </c>
      <c r="Q556" s="26">
        <v>1</v>
      </c>
      <c r="R556" s="26" t="s">
        <v>947</v>
      </c>
      <c r="S556" s="26">
        <v>1</v>
      </c>
      <c r="T556" s="26"/>
    </row>
    <row r="557" spans="1:20">
      <c r="A557" s="26" t="s">
        <v>1242</v>
      </c>
      <c r="B557" s="26"/>
      <c r="C557" s="26"/>
      <c r="D557" s="26"/>
      <c r="E557" s="26"/>
      <c r="F557" s="26"/>
      <c r="G557" s="26"/>
      <c r="H557" s="26">
        <v>2</v>
      </c>
      <c r="I557" s="26" t="s">
        <v>1205</v>
      </c>
      <c r="J557" s="26"/>
      <c r="K557" s="26"/>
      <c r="L557" s="26"/>
      <c r="M557" s="26"/>
      <c r="N557" s="26" t="s">
        <v>1162</v>
      </c>
      <c r="O557" s="26">
        <v>1</v>
      </c>
      <c r="P557" s="26" t="s">
        <v>951</v>
      </c>
      <c r="Q557" s="26">
        <v>1</v>
      </c>
      <c r="R557" s="26" t="s">
        <v>947</v>
      </c>
      <c r="S557" s="26">
        <v>1</v>
      </c>
      <c r="T557" s="26"/>
    </row>
    <row r="558" spans="1:20">
      <c r="A558" s="26" t="s">
        <v>143</v>
      </c>
      <c r="B558" s="26"/>
      <c r="C558" s="26"/>
      <c r="D558" s="26"/>
      <c r="E558" s="26"/>
      <c r="F558" s="26"/>
      <c r="G558" s="26"/>
      <c r="H558" s="26">
        <v>3</v>
      </c>
      <c r="I558" s="26" t="s">
        <v>1205</v>
      </c>
      <c r="J558" s="26"/>
      <c r="K558" s="26"/>
      <c r="L558" s="26"/>
      <c r="M558" s="26"/>
      <c r="N558" s="26" t="s">
        <v>1163</v>
      </c>
      <c r="O558" s="26">
        <v>1</v>
      </c>
      <c r="P558" s="26" t="s">
        <v>951</v>
      </c>
      <c r="Q558" s="26">
        <v>1</v>
      </c>
      <c r="R558" s="26" t="s">
        <v>947</v>
      </c>
      <c r="S558" s="26">
        <v>1</v>
      </c>
      <c r="T558" s="26"/>
    </row>
    <row r="559" spans="1:20">
      <c r="A559" s="26" t="s">
        <v>149</v>
      </c>
      <c r="B559" s="26"/>
      <c r="C559" s="26"/>
      <c r="D559" s="26"/>
      <c r="E559" s="26"/>
      <c r="F559" s="26"/>
      <c r="G559" s="26"/>
      <c r="H559" s="26">
        <v>3</v>
      </c>
      <c r="I559" s="26" t="s">
        <v>1205</v>
      </c>
      <c r="J559" s="26"/>
      <c r="K559" s="26"/>
      <c r="L559" s="26"/>
      <c r="M559" s="26"/>
      <c r="N559" s="26" t="s">
        <v>1157</v>
      </c>
      <c r="O559" s="26">
        <v>1</v>
      </c>
      <c r="P559" s="26" t="s">
        <v>951</v>
      </c>
      <c r="Q559" s="26">
        <v>1</v>
      </c>
      <c r="R559" s="26" t="s">
        <v>947</v>
      </c>
      <c r="S559" s="26">
        <v>1</v>
      </c>
      <c r="T559" s="26"/>
    </row>
    <row r="560" spans="1:20">
      <c r="A560" s="26" t="s">
        <v>145</v>
      </c>
      <c r="B560" s="26"/>
      <c r="C560" s="26"/>
      <c r="D560" s="26"/>
      <c r="E560" s="26"/>
      <c r="F560" s="26"/>
      <c r="G560" s="26"/>
      <c r="H560" s="26">
        <v>4</v>
      </c>
      <c r="I560" s="26" t="s">
        <v>1205</v>
      </c>
      <c r="J560" s="26"/>
      <c r="K560" s="26"/>
      <c r="L560" s="26"/>
      <c r="M560" s="26"/>
      <c r="N560" s="26" t="s">
        <v>1165</v>
      </c>
      <c r="O560" s="26">
        <v>1</v>
      </c>
      <c r="P560" s="26" t="s">
        <v>951</v>
      </c>
      <c r="Q560" s="26">
        <v>1</v>
      </c>
      <c r="R560" s="26" t="s">
        <v>947</v>
      </c>
      <c r="S560" s="26">
        <v>1</v>
      </c>
      <c r="T560" s="26"/>
    </row>
    <row r="561" spans="1:20">
      <c r="A561" s="26" t="s">
        <v>147</v>
      </c>
      <c r="B561" s="26"/>
      <c r="C561" s="26"/>
      <c r="D561" s="26"/>
      <c r="E561" s="26"/>
      <c r="F561" s="26"/>
      <c r="G561" s="26"/>
      <c r="H561" s="26">
        <v>4</v>
      </c>
      <c r="I561" s="26" t="s">
        <v>1205</v>
      </c>
      <c r="J561" s="26"/>
      <c r="K561" s="26"/>
      <c r="L561" s="26"/>
      <c r="M561" s="26"/>
      <c r="N561" s="26" t="s">
        <v>1167</v>
      </c>
      <c r="O561" s="26">
        <v>1</v>
      </c>
      <c r="P561" s="26" t="s">
        <v>951</v>
      </c>
      <c r="Q561" s="26">
        <v>1</v>
      </c>
      <c r="R561" s="26" t="s">
        <v>947</v>
      </c>
      <c r="S561" s="26">
        <v>1</v>
      </c>
      <c r="T561" s="26"/>
    </row>
    <row r="562" spans="1:20">
      <c r="A562" s="26" t="s">
        <v>151</v>
      </c>
      <c r="B562" s="26"/>
      <c r="C562" s="26"/>
      <c r="D562" s="26"/>
      <c r="E562" s="26"/>
      <c r="F562" s="26"/>
      <c r="G562" s="26"/>
      <c r="H562" s="26" t="s">
        <v>1205</v>
      </c>
      <c r="I562" s="26"/>
      <c r="J562" s="26"/>
      <c r="K562" s="26"/>
      <c r="L562" s="26"/>
      <c r="M562" s="26"/>
      <c r="N562" s="26" t="s">
        <v>1164</v>
      </c>
      <c r="O562" s="26">
        <v>1</v>
      </c>
      <c r="P562" s="26" t="s">
        <v>951</v>
      </c>
      <c r="Q562" s="26">
        <v>1</v>
      </c>
      <c r="R562" s="26" t="s">
        <v>947</v>
      </c>
      <c r="S562" s="26">
        <v>1</v>
      </c>
      <c r="T562" s="26"/>
    </row>
    <row r="563" spans="1:20">
      <c r="A563" s="26" t="s">
        <v>153</v>
      </c>
      <c r="B563" s="26"/>
      <c r="C563" s="26"/>
      <c r="D563" s="26"/>
      <c r="E563" s="26"/>
      <c r="F563" s="26"/>
      <c r="G563" s="26"/>
      <c r="H563" s="26" t="s">
        <v>1205</v>
      </c>
      <c r="I563" s="26"/>
      <c r="J563" s="26"/>
      <c r="K563" s="26"/>
      <c r="L563" s="26"/>
      <c r="M563" s="26"/>
      <c r="N563" s="26" t="s">
        <v>1166</v>
      </c>
      <c r="O563" s="26">
        <v>1</v>
      </c>
      <c r="P563" s="26" t="s">
        <v>951</v>
      </c>
      <c r="Q563" s="26">
        <v>1</v>
      </c>
      <c r="R563" s="26" t="s">
        <v>947</v>
      </c>
      <c r="S563" s="26">
        <v>1</v>
      </c>
      <c r="T563" s="26"/>
    </row>
    <row r="564" spans="1:20">
      <c r="A564" s="26" t="s">
        <v>155</v>
      </c>
      <c r="B564" s="26"/>
      <c r="C564" s="26"/>
      <c r="D564" s="26"/>
      <c r="E564" s="26"/>
      <c r="F564" s="26"/>
      <c r="G564" s="26"/>
      <c r="H564" s="26" t="s">
        <v>1205</v>
      </c>
      <c r="I564" s="26"/>
      <c r="J564" s="26"/>
      <c r="K564" s="26"/>
      <c r="L564" s="26"/>
      <c r="M564" s="26"/>
      <c r="N564" s="26" t="s">
        <v>1169</v>
      </c>
      <c r="O564" s="26">
        <v>1</v>
      </c>
      <c r="P564" s="26" t="s">
        <v>951</v>
      </c>
      <c r="Q564" s="26">
        <v>1</v>
      </c>
      <c r="R564" s="26" t="s">
        <v>947</v>
      </c>
      <c r="S564" s="26">
        <v>1</v>
      </c>
      <c r="T564" s="26"/>
    </row>
    <row r="565" spans="1:20">
      <c r="A565" s="26" t="s">
        <v>996</v>
      </c>
      <c r="B565" s="26"/>
      <c r="C565" s="26"/>
      <c r="D565" s="26"/>
      <c r="E565" s="26"/>
      <c r="F565" s="26"/>
      <c r="G565" s="26"/>
      <c r="H565" s="26"/>
      <c r="I565" s="26"/>
      <c r="J565" s="26" t="s">
        <v>1234</v>
      </c>
      <c r="K565" s="26"/>
      <c r="L565" s="26" t="s">
        <v>1234</v>
      </c>
      <c r="M565" s="26" t="s">
        <v>1205</v>
      </c>
      <c r="N565" s="26" t="s">
        <v>1077</v>
      </c>
      <c r="O565" s="26">
        <v>2</v>
      </c>
      <c r="P565" s="26"/>
      <c r="Q565" s="26"/>
      <c r="R565" s="26"/>
      <c r="S565" s="26"/>
      <c r="T565" s="26"/>
    </row>
    <row r="566" spans="1:20">
      <c r="A566" s="26" t="s">
        <v>997</v>
      </c>
      <c r="B566" s="26"/>
      <c r="C566" s="26"/>
      <c r="D566" s="26"/>
      <c r="E566" s="26"/>
      <c r="F566" s="26"/>
      <c r="G566" s="26"/>
      <c r="H566" s="26"/>
      <c r="I566" s="26"/>
      <c r="J566" s="26" t="s">
        <v>1234</v>
      </c>
      <c r="K566" s="26"/>
      <c r="L566" s="26"/>
      <c r="M566" s="26" t="s">
        <v>1205</v>
      </c>
      <c r="N566" s="26" t="s">
        <v>996</v>
      </c>
      <c r="O566" s="26">
        <v>2</v>
      </c>
      <c r="P566" s="26" t="s">
        <v>1030</v>
      </c>
      <c r="Q566" s="26">
        <v>1</v>
      </c>
      <c r="R566" s="26"/>
      <c r="S566" s="26"/>
      <c r="T566" s="26"/>
    </row>
    <row r="567" spans="1:20">
      <c r="A567" s="26" t="s">
        <v>1001</v>
      </c>
      <c r="B567" s="26"/>
      <c r="C567" s="26"/>
      <c r="D567" s="26"/>
      <c r="E567" s="26"/>
      <c r="F567" s="26"/>
      <c r="G567" s="26"/>
      <c r="H567" s="26"/>
      <c r="I567" s="26"/>
      <c r="J567" s="26"/>
      <c r="K567" s="26">
        <v>2</v>
      </c>
      <c r="L567" s="26" t="s">
        <v>1234</v>
      </c>
      <c r="M567" s="26" t="s">
        <v>1205</v>
      </c>
      <c r="N567" s="26" t="s">
        <v>1066</v>
      </c>
      <c r="O567" s="26">
        <v>2</v>
      </c>
      <c r="P567" s="26"/>
      <c r="Q567" s="26"/>
      <c r="R567" s="26"/>
      <c r="S567" s="26"/>
      <c r="T567" s="26"/>
    </row>
    <row r="568" spans="1:20">
      <c r="A568" s="26" t="s">
        <v>999</v>
      </c>
      <c r="B568" s="26"/>
      <c r="C568" s="26"/>
      <c r="D568" s="26"/>
      <c r="E568" s="26"/>
      <c r="F568" s="26"/>
      <c r="G568" s="26"/>
      <c r="H568" s="26"/>
      <c r="I568" s="26"/>
      <c r="J568" s="26" t="s">
        <v>1234</v>
      </c>
      <c r="K568" s="26">
        <v>2</v>
      </c>
      <c r="L568" s="26" t="s">
        <v>1234</v>
      </c>
      <c r="M568" s="26" t="s">
        <v>1205</v>
      </c>
      <c r="N568" s="26" t="s">
        <v>157</v>
      </c>
      <c r="O568" s="26">
        <v>2</v>
      </c>
      <c r="P568" s="26"/>
      <c r="Q568" s="26"/>
      <c r="R568" s="26"/>
      <c r="S568" s="26"/>
      <c r="T568" s="26"/>
    </row>
    <row r="569" spans="1:20">
      <c r="A569" s="26" t="s">
        <v>1002</v>
      </c>
      <c r="B569" s="26"/>
      <c r="C569" s="26"/>
      <c r="D569" s="26"/>
      <c r="E569" s="26"/>
      <c r="F569" s="26"/>
      <c r="G569" s="26"/>
      <c r="H569" s="26"/>
      <c r="I569" s="26"/>
      <c r="J569" s="26"/>
      <c r="K569" s="26" t="s">
        <v>1234</v>
      </c>
      <c r="L569" s="26" t="s">
        <v>1234</v>
      </c>
      <c r="M569" s="26" t="s">
        <v>1205</v>
      </c>
      <c r="N569" s="26" t="s">
        <v>983</v>
      </c>
      <c r="O569" s="26">
        <v>2</v>
      </c>
      <c r="P569" s="26" t="s">
        <v>984</v>
      </c>
      <c r="Q569" s="26">
        <v>1</v>
      </c>
      <c r="R569" s="26"/>
      <c r="S569" s="26"/>
      <c r="T569" s="26"/>
    </row>
    <row r="570" spans="1:20">
      <c r="A570" s="26" t="s">
        <v>998</v>
      </c>
      <c r="B570" s="26"/>
      <c r="C570" s="26"/>
      <c r="D570" s="26"/>
      <c r="E570" s="26"/>
      <c r="F570" s="26"/>
      <c r="G570" s="26"/>
      <c r="H570" s="26"/>
      <c r="I570" s="26"/>
      <c r="J570" s="26">
        <v>3</v>
      </c>
      <c r="K570" s="26"/>
      <c r="L570" s="26" t="s">
        <v>1234</v>
      </c>
      <c r="M570" s="26" t="s">
        <v>1205</v>
      </c>
      <c r="N570" s="26" t="s">
        <v>996</v>
      </c>
      <c r="O570" s="26">
        <v>2</v>
      </c>
      <c r="P570" s="26" t="s">
        <v>997</v>
      </c>
      <c r="Q570" s="26">
        <v>2</v>
      </c>
      <c r="R570" s="26"/>
      <c r="S570" s="26"/>
      <c r="T570" s="26"/>
    </row>
    <row r="571" spans="1:20">
      <c r="A571" s="26" t="s">
        <v>1004</v>
      </c>
      <c r="B571" s="26"/>
      <c r="C571" s="26"/>
      <c r="D571" s="26"/>
      <c r="E571" s="26"/>
      <c r="F571" s="26"/>
      <c r="G571" s="26"/>
      <c r="H571" s="26"/>
      <c r="I571" s="26"/>
      <c r="J571" s="26"/>
      <c r="K571" s="26">
        <v>3</v>
      </c>
      <c r="L571" s="26" t="s">
        <v>1234</v>
      </c>
      <c r="M571" s="26"/>
      <c r="N571" s="26" t="s">
        <v>1003</v>
      </c>
      <c r="O571" s="26">
        <v>2</v>
      </c>
      <c r="P571" s="26" t="s">
        <v>996</v>
      </c>
      <c r="Q571" s="26">
        <v>2</v>
      </c>
      <c r="R571" s="26" t="s">
        <v>1000</v>
      </c>
      <c r="S571" s="26">
        <v>2</v>
      </c>
      <c r="T571" s="26"/>
    </row>
    <row r="572" spans="1:20">
      <c r="A572" s="26" t="s">
        <v>1606</v>
      </c>
      <c r="B572" s="26"/>
      <c r="C572" s="26"/>
      <c r="D572" s="26"/>
      <c r="E572" s="26"/>
      <c r="F572" s="26"/>
      <c r="G572" s="26"/>
      <c r="H572" s="26"/>
      <c r="I572" s="26"/>
      <c r="J572" s="26" t="s">
        <v>1234</v>
      </c>
      <c r="K572" s="26" t="s">
        <v>1234</v>
      </c>
      <c r="L572" s="26" t="s">
        <v>1234</v>
      </c>
      <c r="M572" s="26" t="s">
        <v>1205</v>
      </c>
      <c r="N572" s="26" t="s">
        <v>992</v>
      </c>
      <c r="O572" s="26">
        <v>1</v>
      </c>
      <c r="P572" s="26" t="s">
        <v>157</v>
      </c>
      <c r="Q572" s="26">
        <v>1</v>
      </c>
      <c r="R572" s="26"/>
      <c r="S572" s="26"/>
      <c r="T572" s="26"/>
    </row>
    <row r="573" spans="1:20">
      <c r="A573" s="26" t="s">
        <v>161</v>
      </c>
      <c r="B573" s="26"/>
      <c r="C573" s="26"/>
      <c r="D573" s="26"/>
      <c r="E573" s="26"/>
      <c r="F573" s="26"/>
      <c r="G573" s="26"/>
      <c r="H573" s="26"/>
      <c r="I573" s="26"/>
      <c r="J573" s="26" t="s">
        <v>1234</v>
      </c>
      <c r="K573" s="26" t="s">
        <v>1234</v>
      </c>
      <c r="L573" s="26" t="s">
        <v>1234</v>
      </c>
      <c r="M573" s="26" t="s">
        <v>1205</v>
      </c>
      <c r="N573" s="26" t="s">
        <v>983</v>
      </c>
      <c r="O573" s="26">
        <v>2</v>
      </c>
      <c r="P573" s="26" t="s">
        <v>984</v>
      </c>
      <c r="Q573" s="26">
        <v>1</v>
      </c>
      <c r="R573" s="26"/>
      <c r="S573" s="26"/>
      <c r="T573" s="26"/>
    </row>
    <row r="574" spans="1:20">
      <c r="A574" s="26" t="s">
        <v>163</v>
      </c>
      <c r="B574" s="26"/>
      <c r="C574" s="26"/>
      <c r="D574" s="26"/>
      <c r="E574" s="26"/>
      <c r="F574" s="26"/>
      <c r="G574" s="26"/>
      <c r="H574" s="26"/>
      <c r="I574" s="26"/>
      <c r="J574" s="26" t="s">
        <v>1234</v>
      </c>
      <c r="K574" s="26">
        <v>2</v>
      </c>
      <c r="L574" s="26" t="s">
        <v>1234</v>
      </c>
      <c r="M574" s="26" t="s">
        <v>1205</v>
      </c>
      <c r="N574" s="26" t="s">
        <v>984</v>
      </c>
      <c r="O574" s="26">
        <v>2</v>
      </c>
      <c r="P574" s="26" t="s">
        <v>985</v>
      </c>
      <c r="Q574" s="26">
        <v>1</v>
      </c>
      <c r="R574" s="26" t="s">
        <v>161</v>
      </c>
      <c r="S574" s="26">
        <v>1</v>
      </c>
      <c r="T574" s="26"/>
    </row>
    <row r="575" spans="1:20">
      <c r="A575" s="26" t="s">
        <v>165</v>
      </c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 t="s">
        <v>1234</v>
      </c>
      <c r="M575" s="26"/>
      <c r="N575" s="26" t="s">
        <v>1062</v>
      </c>
      <c r="O575" s="26">
        <v>2</v>
      </c>
      <c r="P575" s="26" t="s">
        <v>1064</v>
      </c>
      <c r="Q575" s="26">
        <v>1</v>
      </c>
      <c r="R575" s="26"/>
      <c r="S575" s="26"/>
      <c r="T575" s="26"/>
    </row>
    <row r="576" spans="1:20">
      <c r="A576" s="26" t="s">
        <v>1246</v>
      </c>
      <c r="B576" s="26"/>
      <c r="C576" s="26"/>
      <c r="D576" s="26"/>
      <c r="E576" s="26"/>
      <c r="F576" s="26"/>
      <c r="G576" s="26"/>
      <c r="H576" s="26"/>
      <c r="I576" s="26"/>
      <c r="J576" s="26">
        <v>3</v>
      </c>
      <c r="K576" s="26">
        <v>3</v>
      </c>
      <c r="L576" s="26" t="s">
        <v>1234</v>
      </c>
      <c r="M576" s="26"/>
      <c r="N576" s="26" t="s">
        <v>1062</v>
      </c>
      <c r="O576" s="26">
        <v>2</v>
      </c>
      <c r="P576" s="26" t="s">
        <v>1064</v>
      </c>
      <c r="Q576" s="26">
        <v>1</v>
      </c>
      <c r="R576" s="26"/>
      <c r="S576" s="26"/>
      <c r="T576" s="26"/>
    </row>
    <row r="577" spans="1:20">
      <c r="A577" s="26" t="s">
        <v>169</v>
      </c>
      <c r="B577" s="26"/>
      <c r="C577" s="26"/>
      <c r="D577" s="26"/>
      <c r="E577" s="26"/>
      <c r="F577" s="26"/>
      <c r="G577" s="26"/>
      <c r="H577" s="26"/>
      <c r="I577" s="26"/>
      <c r="J577" s="26">
        <v>3</v>
      </c>
      <c r="K577" s="26">
        <v>3</v>
      </c>
      <c r="L577" s="26" t="s">
        <v>1234</v>
      </c>
      <c r="M577" s="26"/>
      <c r="N577" s="26" t="s">
        <v>998</v>
      </c>
      <c r="O577" s="26">
        <v>1</v>
      </c>
      <c r="P577" s="26" t="s">
        <v>1246</v>
      </c>
      <c r="Q577" s="26">
        <v>1</v>
      </c>
      <c r="R577" s="26"/>
      <c r="S577" s="26"/>
      <c r="T577" s="26"/>
    </row>
    <row r="578" spans="1:20">
      <c r="A578" s="26" t="s">
        <v>171</v>
      </c>
      <c r="B578" s="26"/>
      <c r="C578" s="26"/>
      <c r="D578" s="26"/>
      <c r="E578" s="26"/>
      <c r="F578" s="26"/>
      <c r="G578" s="26"/>
      <c r="H578" s="26"/>
      <c r="I578" s="26"/>
      <c r="J578" s="26">
        <v>4</v>
      </c>
      <c r="K578" s="26">
        <v>4</v>
      </c>
      <c r="L578" s="26" t="s">
        <v>1234</v>
      </c>
      <c r="M578" s="26"/>
      <c r="N578" s="26" t="s">
        <v>996</v>
      </c>
      <c r="O578" s="26">
        <v>4</v>
      </c>
      <c r="P578" s="26" t="s">
        <v>991</v>
      </c>
      <c r="Q578" s="26">
        <v>2</v>
      </c>
      <c r="R578" s="26" t="s">
        <v>169</v>
      </c>
      <c r="S578" s="26">
        <v>1</v>
      </c>
      <c r="T578" s="26"/>
    </row>
    <row r="579" spans="1:20">
      <c r="A579" s="26" t="s">
        <v>173</v>
      </c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>
        <v>4</v>
      </c>
      <c r="M579" s="26"/>
      <c r="N579" s="26" t="s">
        <v>992</v>
      </c>
      <c r="O579" s="26">
        <v>3</v>
      </c>
      <c r="P579" s="26" t="s">
        <v>988</v>
      </c>
      <c r="Q579" s="26">
        <v>2</v>
      </c>
      <c r="R579" s="26" t="s">
        <v>165</v>
      </c>
      <c r="S579" s="26">
        <v>1</v>
      </c>
      <c r="T579" s="26"/>
    </row>
    <row r="580" spans="1:20">
      <c r="A580" s="26" t="s">
        <v>174</v>
      </c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>
        <v>5</v>
      </c>
      <c r="M580" s="26"/>
      <c r="N580" s="26" t="s">
        <v>995</v>
      </c>
      <c r="O580" s="26">
        <v>2</v>
      </c>
      <c r="P580" s="26" t="s">
        <v>165</v>
      </c>
      <c r="Q580" s="26">
        <v>1</v>
      </c>
      <c r="R580" s="26" t="s">
        <v>173</v>
      </c>
      <c r="S580" s="26">
        <v>1</v>
      </c>
      <c r="T580" s="26"/>
    </row>
    <row r="581" spans="1:20">
      <c r="A581" s="26" t="s">
        <v>175</v>
      </c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>
        <v>5</v>
      </c>
      <c r="M581" s="26"/>
      <c r="N581" s="26" t="s">
        <v>174</v>
      </c>
      <c r="O581" s="26">
        <v>1</v>
      </c>
      <c r="P581" s="26" t="s">
        <v>989</v>
      </c>
      <c r="Q581" s="26">
        <v>3</v>
      </c>
      <c r="R581" s="26"/>
      <c r="S581" s="26"/>
      <c r="T581" s="26"/>
    </row>
    <row r="582" spans="1:20">
      <c r="A582" s="26" t="s">
        <v>178</v>
      </c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>
        <v>6</v>
      </c>
      <c r="M582" s="26"/>
      <c r="N582" s="26" t="s">
        <v>174</v>
      </c>
      <c r="O582" s="26">
        <v>1</v>
      </c>
      <c r="P582" s="26" t="s">
        <v>990</v>
      </c>
      <c r="Q582" s="26">
        <v>3</v>
      </c>
      <c r="R582" s="26"/>
      <c r="S582" s="26"/>
      <c r="T582" s="26"/>
    </row>
    <row r="583" spans="1:20">
      <c r="A583" s="26" t="s">
        <v>180</v>
      </c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 t="s">
        <v>1206</v>
      </c>
      <c r="M583" s="26"/>
      <c r="N583" s="26" t="s">
        <v>174</v>
      </c>
      <c r="O583" s="26">
        <v>1</v>
      </c>
      <c r="P583" s="26" t="s">
        <v>175</v>
      </c>
      <c r="Q583" s="26">
        <v>1</v>
      </c>
      <c r="R583" s="26" t="s">
        <v>178</v>
      </c>
      <c r="S583" s="26">
        <v>1</v>
      </c>
      <c r="T583" s="26" t="s">
        <v>1268</v>
      </c>
    </row>
    <row r="584" spans="1:20">
      <c r="A584" s="26" t="s">
        <v>182</v>
      </c>
      <c r="B584" s="26"/>
      <c r="C584" s="26"/>
      <c r="D584" s="26"/>
      <c r="E584" s="26"/>
      <c r="F584" s="26"/>
      <c r="G584" s="26"/>
      <c r="H584" s="26"/>
      <c r="I584" s="26"/>
      <c r="J584" s="26"/>
      <c r="K584" s="26" t="s">
        <v>1234</v>
      </c>
      <c r="L584" s="26"/>
      <c r="M584" s="26" t="s">
        <v>1205</v>
      </c>
      <c r="N584" s="26" t="s">
        <v>1084</v>
      </c>
      <c r="O584" s="26">
        <v>2</v>
      </c>
      <c r="P584" s="26"/>
      <c r="Q584" s="26"/>
      <c r="R584" s="26"/>
      <c r="S584" s="26"/>
      <c r="T584" s="26"/>
    </row>
    <row r="585" spans="1:20">
      <c r="A585" s="26" t="s">
        <v>184</v>
      </c>
      <c r="B585" s="26"/>
      <c r="C585" s="26"/>
      <c r="D585" s="26"/>
      <c r="E585" s="26"/>
      <c r="F585" s="26"/>
      <c r="G585" s="26"/>
      <c r="H585" s="26"/>
      <c r="I585" s="26"/>
      <c r="J585" s="26"/>
      <c r="K585" s="26" t="s">
        <v>1234</v>
      </c>
      <c r="L585" s="26"/>
      <c r="M585" s="26" t="s">
        <v>1205</v>
      </c>
      <c r="N585" s="26" t="s">
        <v>1077</v>
      </c>
      <c r="O585" s="26">
        <v>1</v>
      </c>
      <c r="P585" s="26" t="s">
        <v>182</v>
      </c>
      <c r="Q585" s="26">
        <v>1</v>
      </c>
      <c r="R585" s="26"/>
      <c r="S585" s="26"/>
      <c r="T585" s="26"/>
    </row>
    <row r="586" spans="1:20">
      <c r="A586" s="26" t="s">
        <v>186</v>
      </c>
      <c r="B586" s="26"/>
      <c r="C586" s="26"/>
      <c r="D586" s="26"/>
      <c r="E586" s="26"/>
      <c r="F586" s="26"/>
      <c r="G586" s="26"/>
      <c r="H586" s="26"/>
      <c r="I586" s="26"/>
      <c r="J586" s="26"/>
      <c r="K586" s="26">
        <v>2</v>
      </c>
      <c r="L586" s="26"/>
      <c r="M586" s="26" t="s">
        <v>1205</v>
      </c>
      <c r="N586" s="26" t="s">
        <v>1078</v>
      </c>
      <c r="O586" s="26">
        <v>2</v>
      </c>
      <c r="P586" s="26" t="s">
        <v>182</v>
      </c>
      <c r="Q586" s="26">
        <v>1</v>
      </c>
      <c r="R586" s="26"/>
      <c r="S586" s="26"/>
      <c r="T586" s="26"/>
    </row>
    <row r="587" spans="1:20">
      <c r="A587" s="26" t="s">
        <v>188</v>
      </c>
      <c r="B587" s="26"/>
      <c r="C587" s="26"/>
      <c r="D587" s="26"/>
      <c r="E587" s="26"/>
      <c r="F587" s="26"/>
      <c r="G587" s="26"/>
      <c r="H587" s="26"/>
      <c r="I587" s="26"/>
      <c r="J587" s="26"/>
      <c r="K587" s="26">
        <v>2</v>
      </c>
      <c r="L587" s="26"/>
      <c r="M587" s="26"/>
      <c r="N587" s="26" t="s">
        <v>968</v>
      </c>
      <c r="O587" s="26">
        <v>2</v>
      </c>
      <c r="P587" s="26" t="s">
        <v>969</v>
      </c>
      <c r="Q587" s="26">
        <v>1</v>
      </c>
      <c r="R587" s="26" t="s">
        <v>1001</v>
      </c>
      <c r="S587" s="26">
        <v>1</v>
      </c>
      <c r="T587" s="26"/>
    </row>
    <row r="588" spans="1:20">
      <c r="A588" s="26" t="s">
        <v>190</v>
      </c>
      <c r="B588" s="26"/>
      <c r="C588" s="26"/>
      <c r="D588" s="26"/>
      <c r="E588" s="26"/>
      <c r="F588" s="26"/>
      <c r="G588" s="26"/>
      <c r="H588" s="26"/>
      <c r="I588" s="26"/>
      <c r="J588" s="26"/>
      <c r="K588" s="26">
        <v>3</v>
      </c>
      <c r="L588" s="26"/>
      <c r="M588" s="26"/>
      <c r="N588" s="26" t="s">
        <v>1081</v>
      </c>
      <c r="O588" s="26">
        <v>2</v>
      </c>
      <c r="P588" s="26" t="s">
        <v>182</v>
      </c>
      <c r="Q588" s="26">
        <v>1</v>
      </c>
      <c r="R588" s="26" t="s">
        <v>1000</v>
      </c>
      <c r="S588" s="26">
        <v>1</v>
      </c>
      <c r="T588" s="26"/>
    </row>
    <row r="589" spans="1:20">
      <c r="A589" s="26" t="s">
        <v>191</v>
      </c>
      <c r="B589" s="26"/>
      <c r="C589" s="26"/>
      <c r="D589" s="26"/>
      <c r="E589" s="26"/>
      <c r="F589" s="26"/>
      <c r="G589" s="26"/>
      <c r="H589" s="26"/>
      <c r="I589" s="26"/>
      <c r="J589" s="26"/>
      <c r="K589" s="26">
        <v>4</v>
      </c>
      <c r="L589" s="26"/>
      <c r="M589" s="26"/>
      <c r="N589" s="26" t="s">
        <v>1090</v>
      </c>
      <c r="O589" s="26">
        <v>1</v>
      </c>
      <c r="P589" s="26" t="s">
        <v>188</v>
      </c>
      <c r="Q589" s="26">
        <v>1</v>
      </c>
      <c r="R589" s="26"/>
      <c r="S589" s="26"/>
      <c r="T589" s="26"/>
    </row>
    <row r="590" spans="1:20">
      <c r="A590" s="26" t="s">
        <v>193</v>
      </c>
      <c r="B590" s="26"/>
      <c r="C590" s="26"/>
      <c r="D590" s="26"/>
      <c r="E590" s="26"/>
      <c r="F590" s="26"/>
      <c r="G590" s="26"/>
      <c r="H590" s="26"/>
      <c r="I590" s="26"/>
      <c r="J590" s="26"/>
      <c r="K590" s="26">
        <v>4</v>
      </c>
      <c r="L590" s="26"/>
      <c r="M590" s="26"/>
      <c r="N590" s="26" t="s">
        <v>970</v>
      </c>
      <c r="O590" s="26">
        <v>2</v>
      </c>
      <c r="P590" s="26" t="s">
        <v>188</v>
      </c>
      <c r="Q590" s="26">
        <v>1</v>
      </c>
      <c r="R590" s="26" t="s">
        <v>1061</v>
      </c>
      <c r="S590" s="26">
        <v>2</v>
      </c>
      <c r="T590" s="26"/>
    </row>
    <row r="591" spans="1:20">
      <c r="A591" s="26" t="s">
        <v>194</v>
      </c>
      <c r="B591" s="26"/>
      <c r="C591" s="26"/>
      <c r="D591" s="26"/>
      <c r="E591" s="26"/>
      <c r="F591" s="26"/>
      <c r="G591" s="26"/>
      <c r="H591" s="26"/>
      <c r="I591" s="26"/>
      <c r="J591" s="26"/>
      <c r="K591" s="26">
        <v>5</v>
      </c>
      <c r="L591" s="26"/>
      <c r="M591" s="26"/>
      <c r="N591" s="26" t="s">
        <v>1093</v>
      </c>
      <c r="O591" s="26">
        <v>2</v>
      </c>
      <c r="P591" s="26" t="s">
        <v>188</v>
      </c>
      <c r="Q591" s="26">
        <v>2</v>
      </c>
      <c r="R591" s="26"/>
      <c r="S591" s="26"/>
      <c r="T591" s="26"/>
    </row>
    <row r="592" spans="1:20">
      <c r="A592" s="26" t="s">
        <v>196</v>
      </c>
      <c r="B592" s="26"/>
      <c r="C592" s="26"/>
      <c r="D592" s="26"/>
      <c r="E592" s="26"/>
      <c r="F592" s="26"/>
      <c r="G592" s="26"/>
      <c r="H592" s="26"/>
      <c r="I592" s="26"/>
      <c r="J592" s="26"/>
      <c r="K592" s="26">
        <v>5</v>
      </c>
      <c r="L592" s="26"/>
      <c r="M592" s="26"/>
      <c r="N592" s="26" t="s">
        <v>972</v>
      </c>
      <c r="O592" s="26">
        <v>2</v>
      </c>
      <c r="P592" s="26" t="s">
        <v>1086</v>
      </c>
      <c r="Q592" s="26">
        <v>2</v>
      </c>
      <c r="R592" s="26" t="s">
        <v>188</v>
      </c>
      <c r="S592" s="26">
        <v>1</v>
      </c>
      <c r="T592" s="26"/>
    </row>
    <row r="593" spans="1:20">
      <c r="A593" s="26" t="s">
        <v>197</v>
      </c>
      <c r="B593" s="26"/>
      <c r="C593" s="26"/>
      <c r="D593" s="26"/>
      <c r="E593" s="26"/>
      <c r="F593" s="26"/>
      <c r="G593" s="26"/>
      <c r="H593" s="26"/>
      <c r="I593" s="26"/>
      <c r="J593" s="26"/>
      <c r="K593" s="26" t="s">
        <v>1205</v>
      </c>
      <c r="L593" s="26"/>
      <c r="M593" s="26"/>
      <c r="N593" s="26" t="s">
        <v>1091</v>
      </c>
      <c r="O593" s="26">
        <v>1</v>
      </c>
      <c r="P593" s="26" t="s">
        <v>1065</v>
      </c>
      <c r="Q593" s="26">
        <v>2</v>
      </c>
      <c r="R593" s="26" t="s">
        <v>194</v>
      </c>
      <c r="S593" s="26">
        <v>1</v>
      </c>
      <c r="T593" s="26"/>
    </row>
    <row r="594" spans="1:20">
      <c r="A594" s="26" t="s">
        <v>199</v>
      </c>
      <c r="B594" s="26"/>
      <c r="C594" s="26"/>
      <c r="D594" s="26"/>
      <c r="E594" s="26"/>
      <c r="F594" s="26"/>
      <c r="G594" s="26"/>
      <c r="H594" s="26"/>
      <c r="I594" s="26"/>
      <c r="J594" s="26"/>
      <c r="K594" s="26" t="s">
        <v>1206</v>
      </c>
      <c r="L594" s="26"/>
      <c r="M594" s="26"/>
      <c r="N594" s="26" t="s">
        <v>967</v>
      </c>
      <c r="O594" s="26">
        <v>1</v>
      </c>
      <c r="P594" s="26" t="s">
        <v>974</v>
      </c>
      <c r="Q594" s="26">
        <v>2</v>
      </c>
      <c r="R594" s="26" t="s">
        <v>1087</v>
      </c>
      <c r="S594" s="26">
        <v>1</v>
      </c>
      <c r="T594" s="26" t="s">
        <v>1268</v>
      </c>
    </row>
    <row r="595" spans="1:20">
      <c r="A595" s="26" t="s">
        <v>202</v>
      </c>
      <c r="B595" s="26"/>
      <c r="C595" s="26"/>
      <c r="D595" s="26"/>
      <c r="E595" s="26"/>
      <c r="F595" s="26"/>
      <c r="G595" s="26"/>
      <c r="H595" s="26"/>
      <c r="I595" s="26"/>
      <c r="J595" s="26"/>
      <c r="K595" s="26" t="s">
        <v>1234</v>
      </c>
      <c r="L595" s="26" t="s">
        <v>1234</v>
      </c>
      <c r="M595" s="26" t="s">
        <v>1205</v>
      </c>
      <c r="N595" s="26" t="s">
        <v>1073</v>
      </c>
      <c r="O595" s="26">
        <v>2</v>
      </c>
      <c r="P595" s="26"/>
      <c r="Q595" s="26"/>
      <c r="R595" s="26"/>
      <c r="S595" s="26"/>
      <c r="T595" s="26"/>
    </row>
    <row r="596" spans="1:20">
      <c r="A596" s="26" t="s">
        <v>204</v>
      </c>
      <c r="B596" s="26"/>
      <c r="C596" s="26"/>
      <c r="D596" s="26"/>
      <c r="E596" s="26"/>
      <c r="F596" s="26"/>
      <c r="G596" s="26"/>
      <c r="H596" s="26"/>
      <c r="I596" s="26"/>
      <c r="J596" s="26"/>
      <c r="K596" s="26" t="s">
        <v>1234</v>
      </c>
      <c r="L596" s="26" t="s">
        <v>1234</v>
      </c>
      <c r="M596" s="26" t="s">
        <v>1205</v>
      </c>
      <c r="N596" s="26" t="s">
        <v>975</v>
      </c>
      <c r="O596" s="26">
        <v>1</v>
      </c>
      <c r="P596" s="26" t="s">
        <v>977</v>
      </c>
      <c r="Q596" s="26">
        <v>1</v>
      </c>
      <c r="R596" s="26" t="s">
        <v>978</v>
      </c>
      <c r="S596" s="26">
        <v>1</v>
      </c>
      <c r="T596" s="26"/>
    </row>
    <row r="597" spans="1:20">
      <c r="A597" s="26" t="s">
        <v>206</v>
      </c>
      <c r="B597" s="26"/>
      <c r="C597" s="26"/>
      <c r="D597" s="26"/>
      <c r="E597" s="26"/>
      <c r="F597" s="26"/>
      <c r="G597" s="26"/>
      <c r="H597" s="26"/>
      <c r="I597" s="26"/>
      <c r="J597" s="26"/>
      <c r="K597" s="26">
        <v>2</v>
      </c>
      <c r="L597" s="26" t="s">
        <v>1234</v>
      </c>
      <c r="M597" s="26" t="s">
        <v>1205</v>
      </c>
      <c r="N597" s="26" t="s">
        <v>981</v>
      </c>
      <c r="O597" s="26">
        <v>1</v>
      </c>
      <c r="P597" s="26" t="s">
        <v>999</v>
      </c>
      <c r="Q597" s="26">
        <v>1</v>
      </c>
      <c r="R597" s="26" t="s">
        <v>1082</v>
      </c>
      <c r="S597" s="26">
        <v>1</v>
      </c>
      <c r="T597" s="26"/>
    </row>
    <row r="598" spans="1:20">
      <c r="A598" s="26" t="s">
        <v>208</v>
      </c>
      <c r="B598" s="26"/>
      <c r="C598" s="26"/>
      <c r="D598" s="26"/>
      <c r="E598" s="26"/>
      <c r="F598" s="26"/>
      <c r="G598" s="26"/>
      <c r="H598" s="26"/>
      <c r="I598" s="26"/>
      <c r="J598" s="26"/>
      <c r="K598" s="26">
        <v>2</v>
      </c>
      <c r="L598" s="26" t="s">
        <v>1234</v>
      </c>
      <c r="M598" s="26"/>
      <c r="N598" s="26" t="s">
        <v>963</v>
      </c>
      <c r="O598" s="26">
        <v>2</v>
      </c>
      <c r="P598" s="26" t="s">
        <v>1002</v>
      </c>
      <c r="Q598" s="26">
        <v>1</v>
      </c>
      <c r="R598" s="26" t="s">
        <v>991</v>
      </c>
      <c r="S598" s="26">
        <v>1</v>
      </c>
      <c r="T598" s="26"/>
    </row>
    <row r="599" spans="1:20">
      <c r="A599" s="26" t="s">
        <v>210</v>
      </c>
      <c r="B599" s="26"/>
      <c r="C599" s="26"/>
      <c r="D599" s="26"/>
      <c r="E599" s="26"/>
      <c r="F599" s="26"/>
      <c r="G599" s="26"/>
      <c r="H599" s="26"/>
      <c r="I599" s="26"/>
      <c r="J599" s="26"/>
      <c r="K599" s="26">
        <v>3</v>
      </c>
      <c r="L599" s="26" t="s">
        <v>1234</v>
      </c>
      <c r="M599" s="26"/>
      <c r="N599" s="26" t="s">
        <v>970</v>
      </c>
      <c r="O599" s="26">
        <v>1</v>
      </c>
      <c r="P599" s="26" t="s">
        <v>969</v>
      </c>
      <c r="Q599" s="26">
        <v>2</v>
      </c>
      <c r="R599" s="26"/>
      <c r="S599" s="26"/>
      <c r="T599" s="26"/>
    </row>
    <row r="600" spans="1:20">
      <c r="A600" s="26" t="s">
        <v>212</v>
      </c>
      <c r="B600" s="26"/>
      <c r="C600" s="26"/>
      <c r="D600" s="26"/>
      <c r="E600" s="26"/>
      <c r="F600" s="26"/>
      <c r="G600" s="26"/>
      <c r="H600" s="26"/>
      <c r="I600" s="26"/>
      <c r="J600" s="26"/>
      <c r="K600" s="26">
        <v>3</v>
      </c>
      <c r="L600" s="26" t="s">
        <v>1234</v>
      </c>
      <c r="M600" s="26"/>
      <c r="N600" s="26" t="s">
        <v>1089</v>
      </c>
      <c r="O600" s="26">
        <v>2</v>
      </c>
      <c r="P600" s="26" t="s">
        <v>1002</v>
      </c>
      <c r="Q600" s="26">
        <v>2</v>
      </c>
      <c r="R600" s="26" t="s">
        <v>979</v>
      </c>
      <c r="S600" s="26">
        <v>1</v>
      </c>
      <c r="T600" s="26"/>
    </row>
    <row r="601" spans="1:20">
      <c r="A601" s="26" t="s">
        <v>214</v>
      </c>
      <c r="B601" s="26"/>
      <c r="C601" s="26"/>
      <c r="D601" s="26"/>
      <c r="E601" s="26"/>
      <c r="F601" s="26"/>
      <c r="G601" s="26"/>
      <c r="H601" s="26"/>
      <c r="I601" s="26"/>
      <c r="J601" s="26"/>
      <c r="K601" s="26">
        <v>4</v>
      </c>
      <c r="L601" s="26" t="s">
        <v>1234</v>
      </c>
      <c r="M601" s="26"/>
      <c r="N601" s="26" t="s">
        <v>1081</v>
      </c>
      <c r="O601" s="26">
        <v>2</v>
      </c>
      <c r="P601" s="26" t="s">
        <v>982</v>
      </c>
      <c r="Q601" s="26">
        <v>2</v>
      </c>
      <c r="R601" s="26" t="s">
        <v>979</v>
      </c>
      <c r="S601" s="26">
        <v>2</v>
      </c>
      <c r="T601" s="26"/>
    </row>
    <row r="602" spans="1:20">
      <c r="A602" s="26" t="s">
        <v>216</v>
      </c>
      <c r="B602" s="26"/>
      <c r="C602" s="26"/>
      <c r="D602" s="26"/>
      <c r="E602" s="26"/>
      <c r="F602" s="26"/>
      <c r="G602" s="26"/>
      <c r="H602" s="26"/>
      <c r="I602" s="26"/>
      <c r="J602" s="26"/>
      <c r="K602" s="26">
        <v>4</v>
      </c>
      <c r="L602" s="26"/>
      <c r="M602" s="26"/>
      <c r="N602" s="26" t="s">
        <v>974</v>
      </c>
      <c r="O602" s="26">
        <v>2</v>
      </c>
      <c r="P602" s="26" t="s">
        <v>971</v>
      </c>
      <c r="Q602" s="26">
        <v>2</v>
      </c>
      <c r="R602" s="26" t="s">
        <v>999</v>
      </c>
      <c r="S602" s="26">
        <v>2</v>
      </c>
      <c r="T602" s="26"/>
    </row>
    <row r="603" spans="1:20">
      <c r="A603" s="26" t="s">
        <v>218</v>
      </c>
      <c r="B603" s="26"/>
      <c r="C603" s="26"/>
      <c r="D603" s="26"/>
      <c r="E603" s="26"/>
      <c r="F603" s="26"/>
      <c r="G603" s="26"/>
      <c r="H603" s="26"/>
      <c r="I603" s="26"/>
      <c r="J603" s="26"/>
      <c r="K603" s="26">
        <v>5</v>
      </c>
      <c r="L603" s="26"/>
      <c r="M603" s="26"/>
      <c r="N603" s="26" t="s">
        <v>1091</v>
      </c>
      <c r="O603" s="26">
        <v>2</v>
      </c>
      <c r="P603" s="26" t="s">
        <v>1087</v>
      </c>
      <c r="Q603" s="26">
        <v>2</v>
      </c>
      <c r="R603" s="26"/>
      <c r="S603" s="26"/>
      <c r="T603" s="26"/>
    </row>
    <row r="604" spans="1:20">
      <c r="A604" s="26" t="s">
        <v>220</v>
      </c>
      <c r="B604" s="26"/>
      <c r="C604" s="26"/>
      <c r="D604" s="26"/>
      <c r="E604" s="26"/>
      <c r="F604" s="26"/>
      <c r="G604" s="26"/>
      <c r="H604" s="26"/>
      <c r="I604" s="26"/>
      <c r="J604" s="26"/>
      <c r="K604" s="26">
        <v>5</v>
      </c>
      <c r="L604" s="26"/>
      <c r="M604" s="26"/>
      <c r="N604" s="26" t="s">
        <v>1066</v>
      </c>
      <c r="O604" s="26">
        <v>5</v>
      </c>
      <c r="P604" s="26" t="s">
        <v>1004</v>
      </c>
      <c r="Q604" s="26">
        <v>4</v>
      </c>
      <c r="R604" s="26" t="s">
        <v>965</v>
      </c>
      <c r="S604" s="26">
        <v>1</v>
      </c>
      <c r="T604" s="26"/>
    </row>
    <row r="605" spans="1:20">
      <c r="A605" s="26" t="s">
        <v>222</v>
      </c>
      <c r="B605" s="26"/>
      <c r="C605" s="26"/>
      <c r="D605" s="26"/>
      <c r="E605" s="26"/>
      <c r="F605" s="26"/>
      <c r="G605" s="26"/>
      <c r="H605" s="26"/>
      <c r="I605" s="26"/>
      <c r="J605" s="26"/>
      <c r="K605" s="26" t="s">
        <v>1205</v>
      </c>
      <c r="L605" s="26"/>
      <c r="M605" s="26"/>
      <c r="N605" s="26" t="s">
        <v>966</v>
      </c>
      <c r="O605" s="26">
        <v>4</v>
      </c>
      <c r="P605" s="26" t="s">
        <v>979</v>
      </c>
      <c r="Q605" s="26">
        <v>3</v>
      </c>
      <c r="R605" s="26" t="s">
        <v>1024</v>
      </c>
      <c r="S605" s="26">
        <v>3</v>
      </c>
      <c r="T605" s="26"/>
    </row>
    <row r="606" spans="1:20">
      <c r="A606" s="26" t="s">
        <v>224</v>
      </c>
      <c r="B606" s="26"/>
      <c r="C606" s="26"/>
      <c r="D606" s="26"/>
      <c r="E606" s="26"/>
      <c r="F606" s="26"/>
      <c r="G606" s="26"/>
      <c r="H606" s="26"/>
      <c r="I606" s="26"/>
      <c r="J606" s="26" t="s">
        <v>1234</v>
      </c>
      <c r="K606" s="26"/>
      <c r="L606" s="26"/>
      <c r="M606" s="26" t="s">
        <v>1205</v>
      </c>
      <c r="N606" s="26" t="s">
        <v>983</v>
      </c>
      <c r="O606" s="26">
        <v>2</v>
      </c>
      <c r="P606" s="26" t="s">
        <v>157</v>
      </c>
      <c r="Q606" s="26">
        <v>1</v>
      </c>
      <c r="R606" s="26"/>
      <c r="S606" s="26"/>
      <c r="T606" s="26"/>
    </row>
    <row r="607" spans="1:20">
      <c r="A607" s="26" t="s">
        <v>226</v>
      </c>
      <c r="B607" s="26"/>
      <c r="C607" s="26"/>
      <c r="D607" s="26"/>
      <c r="E607" s="26"/>
      <c r="F607" s="26"/>
      <c r="G607" s="26"/>
      <c r="H607" s="26"/>
      <c r="I607" s="26"/>
      <c r="J607" s="26" t="s">
        <v>1234</v>
      </c>
      <c r="K607" s="26"/>
      <c r="L607" s="26"/>
      <c r="M607" s="26" t="s">
        <v>1205</v>
      </c>
      <c r="N607" s="26" t="s">
        <v>983</v>
      </c>
      <c r="O607" s="26">
        <v>2</v>
      </c>
      <c r="P607" s="26" t="s">
        <v>159</v>
      </c>
      <c r="Q607" s="26">
        <v>1</v>
      </c>
      <c r="R607" s="26" t="s">
        <v>996</v>
      </c>
      <c r="S607" s="26">
        <v>1</v>
      </c>
      <c r="T607" s="26"/>
    </row>
    <row r="608" spans="1:20">
      <c r="A608" s="26" t="s">
        <v>228</v>
      </c>
      <c r="B608" s="26"/>
      <c r="C608" s="26"/>
      <c r="D608" s="26"/>
      <c r="E608" s="26"/>
      <c r="F608" s="26"/>
      <c r="G608" s="26"/>
      <c r="H608" s="26"/>
      <c r="I608" s="26"/>
      <c r="J608" s="26" t="s">
        <v>1234</v>
      </c>
      <c r="K608" s="26"/>
      <c r="L608" s="26"/>
      <c r="M608" s="26" t="s">
        <v>1205</v>
      </c>
      <c r="N608" s="26" t="s">
        <v>997</v>
      </c>
      <c r="O608" s="26">
        <v>2</v>
      </c>
      <c r="P608" s="26" t="s">
        <v>1082</v>
      </c>
      <c r="Q608" s="26">
        <v>1</v>
      </c>
      <c r="R608" s="26"/>
      <c r="S608" s="26"/>
      <c r="T608" s="26"/>
    </row>
    <row r="609" spans="1:20">
      <c r="A609" s="26" t="s">
        <v>230</v>
      </c>
      <c r="B609" s="26"/>
      <c r="C609" s="26"/>
      <c r="D609" s="26"/>
      <c r="E609" s="26"/>
      <c r="F609" s="26"/>
      <c r="G609" s="26"/>
      <c r="H609" s="26"/>
      <c r="I609" s="26"/>
      <c r="J609" s="26" t="s">
        <v>1234</v>
      </c>
      <c r="K609" s="26"/>
      <c r="L609" s="26"/>
      <c r="M609" s="26"/>
      <c r="N609" s="26" t="s">
        <v>997</v>
      </c>
      <c r="O609" s="26">
        <v>2</v>
      </c>
      <c r="P609" s="26" t="s">
        <v>977</v>
      </c>
      <c r="Q609" s="26">
        <v>1</v>
      </c>
      <c r="R609" s="26" t="s">
        <v>1000</v>
      </c>
      <c r="S609" s="26">
        <v>1</v>
      </c>
      <c r="T609" s="26"/>
    </row>
    <row r="610" spans="1:20">
      <c r="A610" s="26" t="s">
        <v>232</v>
      </c>
      <c r="B610" s="26"/>
      <c r="C610" s="26"/>
      <c r="D610" s="26"/>
      <c r="E610" s="26"/>
      <c r="F610" s="26"/>
      <c r="G610" s="26"/>
      <c r="H610" s="26"/>
      <c r="I610" s="26"/>
      <c r="J610" s="26">
        <v>3</v>
      </c>
      <c r="K610" s="26"/>
      <c r="L610" s="26"/>
      <c r="M610" s="26"/>
      <c r="N610" s="26" t="s">
        <v>997</v>
      </c>
      <c r="O610" s="26">
        <v>2</v>
      </c>
      <c r="P610" s="26" t="s">
        <v>999</v>
      </c>
      <c r="Q610" s="26">
        <v>1</v>
      </c>
      <c r="R610" s="26" t="s">
        <v>998</v>
      </c>
      <c r="S610" s="26">
        <v>1</v>
      </c>
      <c r="T610" s="26"/>
    </row>
    <row r="611" spans="1:20">
      <c r="A611" s="26" t="s">
        <v>1247</v>
      </c>
      <c r="B611" s="26"/>
      <c r="C611" s="26"/>
      <c r="D611" s="26"/>
      <c r="E611" s="26"/>
      <c r="F611" s="26"/>
      <c r="G611" s="26"/>
      <c r="H611" s="26"/>
      <c r="I611" s="26"/>
      <c r="J611" s="26">
        <v>3</v>
      </c>
      <c r="K611" s="26"/>
      <c r="L611" s="26"/>
      <c r="M611" s="26"/>
      <c r="N611" s="26" t="s">
        <v>998</v>
      </c>
      <c r="O611" s="26">
        <v>1</v>
      </c>
      <c r="P611" s="26" t="s">
        <v>1082</v>
      </c>
      <c r="Q611" s="26">
        <v>2</v>
      </c>
      <c r="R611" s="26" t="s">
        <v>228</v>
      </c>
      <c r="S611" s="26">
        <v>1</v>
      </c>
      <c r="T611" s="26"/>
    </row>
    <row r="612" spans="1:20">
      <c r="A612" s="26" t="s">
        <v>236</v>
      </c>
      <c r="B612" s="26"/>
      <c r="C612" s="26"/>
      <c r="D612" s="26"/>
      <c r="E612" s="26"/>
      <c r="F612" s="26"/>
      <c r="G612" s="26"/>
      <c r="H612" s="26"/>
      <c r="I612" s="26"/>
      <c r="J612" s="26">
        <v>4</v>
      </c>
      <c r="K612" s="26"/>
      <c r="L612" s="26"/>
      <c r="M612" s="26"/>
      <c r="N612" s="26" t="s">
        <v>999</v>
      </c>
      <c r="O612" s="26">
        <v>3</v>
      </c>
      <c r="P612" s="26" t="s">
        <v>1087</v>
      </c>
      <c r="Q612" s="26">
        <v>1</v>
      </c>
      <c r="R612" s="26"/>
      <c r="S612" s="26"/>
      <c r="T612" s="26"/>
    </row>
    <row r="613" spans="1:20">
      <c r="A613" s="26" t="s">
        <v>238</v>
      </c>
      <c r="B613" s="26"/>
      <c r="C613" s="26"/>
      <c r="D613" s="26"/>
      <c r="E613" s="26"/>
      <c r="F613" s="26"/>
      <c r="G613" s="26"/>
      <c r="H613" s="26"/>
      <c r="I613" s="26"/>
      <c r="J613" s="26">
        <v>4</v>
      </c>
      <c r="K613" s="26"/>
      <c r="L613" s="26"/>
      <c r="M613" s="26"/>
      <c r="N613" s="26" t="s">
        <v>993</v>
      </c>
      <c r="O613" s="26">
        <v>3</v>
      </c>
      <c r="P613" s="26" t="s">
        <v>994</v>
      </c>
      <c r="Q613" s="26">
        <v>2</v>
      </c>
      <c r="R613" s="26" t="s">
        <v>995</v>
      </c>
      <c r="S613" s="26">
        <v>1</v>
      </c>
      <c r="T613" s="26"/>
    </row>
    <row r="614" spans="1:20">
      <c r="A614" s="26" t="s">
        <v>240</v>
      </c>
      <c r="B614" s="26"/>
      <c r="C614" s="26"/>
      <c r="D614" s="26"/>
      <c r="E614" s="26"/>
      <c r="F614" s="26"/>
      <c r="G614" s="26"/>
      <c r="H614" s="26"/>
      <c r="I614" s="26"/>
      <c r="J614" s="26">
        <v>5</v>
      </c>
      <c r="K614" s="26"/>
      <c r="L614" s="26"/>
      <c r="M614" s="26"/>
      <c r="N614" s="26" t="s">
        <v>998</v>
      </c>
      <c r="O614" s="26">
        <v>2</v>
      </c>
      <c r="P614" s="26" t="s">
        <v>990</v>
      </c>
      <c r="Q614" s="26">
        <v>2</v>
      </c>
      <c r="R614" s="26" t="s">
        <v>238</v>
      </c>
      <c r="S614" s="26">
        <v>1</v>
      </c>
      <c r="T614" s="26"/>
    </row>
    <row r="615" spans="1:20">
      <c r="A615" s="26" t="s">
        <v>242</v>
      </c>
      <c r="B615" s="26"/>
      <c r="C615" s="26"/>
      <c r="D615" s="26"/>
      <c r="E615" s="26"/>
      <c r="F615" s="26"/>
      <c r="G615" s="26"/>
      <c r="H615" s="26"/>
      <c r="I615" s="26"/>
      <c r="J615" s="26">
        <v>5</v>
      </c>
      <c r="K615" s="26"/>
      <c r="L615" s="26"/>
      <c r="M615" s="26"/>
      <c r="N615" s="26" t="s">
        <v>998</v>
      </c>
      <c r="O615" s="26">
        <v>3</v>
      </c>
      <c r="P615" s="26" t="s">
        <v>238</v>
      </c>
      <c r="Q615" s="26">
        <v>1</v>
      </c>
      <c r="R615" s="26"/>
      <c r="S615" s="26"/>
      <c r="T615" s="26"/>
    </row>
    <row r="616" spans="1:20">
      <c r="A616" s="26" t="s">
        <v>1248</v>
      </c>
      <c r="B616" s="26"/>
      <c r="C616" s="26"/>
      <c r="D616" s="26"/>
      <c r="E616" s="26"/>
      <c r="F616" s="26"/>
      <c r="G616" s="26"/>
      <c r="H616" s="26"/>
      <c r="I616" s="26"/>
      <c r="J616" s="26" t="s">
        <v>1206</v>
      </c>
      <c r="K616" s="26"/>
      <c r="L616" s="26"/>
      <c r="M616" s="26"/>
      <c r="N616" s="26" t="s">
        <v>995</v>
      </c>
      <c r="O616" s="26">
        <v>4</v>
      </c>
      <c r="P616" s="26" t="s">
        <v>998</v>
      </c>
      <c r="Q616" s="26">
        <v>4</v>
      </c>
      <c r="R616" s="26" t="s">
        <v>1087</v>
      </c>
      <c r="S616" s="26">
        <v>3</v>
      </c>
      <c r="T616" s="26" t="s">
        <v>1268</v>
      </c>
    </row>
    <row r="617" spans="1:20">
      <c r="A617" s="26" t="s">
        <v>246</v>
      </c>
      <c r="B617" s="26"/>
      <c r="C617" s="26"/>
      <c r="D617" s="26"/>
      <c r="E617" s="26"/>
      <c r="F617" s="26"/>
      <c r="G617" s="26"/>
      <c r="H617" s="26"/>
      <c r="I617" s="26"/>
      <c r="J617" s="26" t="s">
        <v>1234</v>
      </c>
      <c r="K617" s="26"/>
      <c r="L617" s="26"/>
      <c r="M617" s="26" t="s">
        <v>1205</v>
      </c>
      <c r="N617" s="26" t="s">
        <v>1067</v>
      </c>
      <c r="O617" s="26">
        <v>1</v>
      </c>
      <c r="P617" s="26" t="s">
        <v>983</v>
      </c>
      <c r="Q617" s="26">
        <v>1</v>
      </c>
      <c r="R617" s="26"/>
      <c r="S617" s="26"/>
      <c r="T617" s="26"/>
    </row>
    <row r="618" spans="1:20">
      <c r="A618" s="26" t="s">
        <v>248</v>
      </c>
      <c r="B618" s="26"/>
      <c r="C618" s="26"/>
      <c r="D618" s="26"/>
      <c r="E618" s="26"/>
      <c r="F618" s="26"/>
      <c r="G618" s="26"/>
      <c r="H618" s="26"/>
      <c r="I618" s="26"/>
      <c r="J618" s="26" t="s">
        <v>1234</v>
      </c>
      <c r="K618" s="26"/>
      <c r="L618" s="26"/>
      <c r="M618" s="26" t="s">
        <v>1205</v>
      </c>
      <c r="N618" s="26" t="s">
        <v>1067</v>
      </c>
      <c r="O618" s="26">
        <v>2</v>
      </c>
      <c r="P618" s="26" t="s">
        <v>204</v>
      </c>
      <c r="Q618" s="26">
        <v>1</v>
      </c>
      <c r="R618" s="26"/>
      <c r="S618" s="26"/>
      <c r="T618" s="26"/>
    </row>
    <row r="619" spans="1:20">
      <c r="A619" s="26" t="s">
        <v>250</v>
      </c>
      <c r="B619" s="26"/>
      <c r="C619" s="26"/>
      <c r="D619" s="26"/>
      <c r="E619" s="26"/>
      <c r="F619" s="26"/>
      <c r="G619" s="26"/>
      <c r="H619" s="26"/>
      <c r="I619" s="26"/>
      <c r="J619" s="26" t="s">
        <v>1234</v>
      </c>
      <c r="K619" s="26"/>
      <c r="L619" s="26"/>
      <c r="M619" s="26" t="s">
        <v>1205</v>
      </c>
      <c r="N619" s="26" t="s">
        <v>1067</v>
      </c>
      <c r="O619" s="26">
        <v>2</v>
      </c>
      <c r="P619" s="26" t="s">
        <v>246</v>
      </c>
      <c r="Q619" s="26">
        <v>1</v>
      </c>
      <c r="R619" s="26" t="s">
        <v>1062</v>
      </c>
      <c r="S619" s="26">
        <v>1</v>
      </c>
      <c r="T619" s="26"/>
    </row>
    <row r="620" spans="1:20">
      <c r="A620" s="26" t="s">
        <v>252</v>
      </c>
      <c r="B620" s="26"/>
      <c r="C620" s="26"/>
      <c r="D620" s="26"/>
      <c r="E620" s="26"/>
      <c r="F620" s="26"/>
      <c r="G620" s="26"/>
      <c r="H620" s="26"/>
      <c r="I620" s="26"/>
      <c r="J620" s="26" t="s">
        <v>1234</v>
      </c>
      <c r="K620" s="26"/>
      <c r="L620" s="26"/>
      <c r="M620" s="26"/>
      <c r="N620" s="26" t="s">
        <v>248</v>
      </c>
      <c r="O620" s="26">
        <v>1</v>
      </c>
      <c r="P620" s="26" t="s">
        <v>964</v>
      </c>
      <c r="Q620" s="26">
        <v>1</v>
      </c>
      <c r="R620" s="26" t="s">
        <v>999</v>
      </c>
      <c r="S620" s="26">
        <v>1</v>
      </c>
      <c r="T620" s="26"/>
    </row>
    <row r="621" spans="1:20">
      <c r="A621" s="26" t="s">
        <v>254</v>
      </c>
      <c r="B621" s="26"/>
      <c r="C621" s="26"/>
      <c r="D621" s="26"/>
      <c r="E621" s="26"/>
      <c r="F621" s="26"/>
      <c r="G621" s="26"/>
      <c r="H621" s="26"/>
      <c r="I621" s="26"/>
      <c r="J621" s="26">
        <v>3</v>
      </c>
      <c r="K621" s="26"/>
      <c r="L621" s="26"/>
      <c r="M621" s="26"/>
      <c r="N621" s="26" t="s">
        <v>1067</v>
      </c>
      <c r="O621" s="26">
        <v>2</v>
      </c>
      <c r="P621" s="26" t="s">
        <v>981</v>
      </c>
      <c r="Q621" s="26">
        <v>1</v>
      </c>
      <c r="R621" s="26" t="s">
        <v>965</v>
      </c>
      <c r="S621" s="26">
        <v>1</v>
      </c>
      <c r="T621" s="26"/>
    </row>
    <row r="622" spans="1:20">
      <c r="A622" s="26" t="s">
        <v>256</v>
      </c>
      <c r="B622" s="26"/>
      <c r="C622" s="26"/>
      <c r="D622" s="26"/>
      <c r="E622" s="26"/>
      <c r="F622" s="26"/>
      <c r="G622" s="26"/>
      <c r="H622" s="26"/>
      <c r="I622" s="26"/>
      <c r="J622" s="26">
        <v>3</v>
      </c>
      <c r="K622" s="26"/>
      <c r="L622" s="26"/>
      <c r="M622" s="26"/>
      <c r="N622" s="26" t="s">
        <v>1067</v>
      </c>
      <c r="O622" s="26">
        <v>2</v>
      </c>
      <c r="P622" s="26" t="s">
        <v>998</v>
      </c>
      <c r="Q622" s="26">
        <v>1</v>
      </c>
      <c r="R622" s="26" t="s">
        <v>50</v>
      </c>
      <c r="S622" s="26">
        <v>1</v>
      </c>
      <c r="T622" s="26"/>
    </row>
    <row r="623" spans="1:20">
      <c r="A623" s="26" t="s">
        <v>258</v>
      </c>
      <c r="B623" s="26"/>
      <c r="C623" s="26"/>
      <c r="D623" s="26"/>
      <c r="E623" s="26"/>
      <c r="F623" s="26"/>
      <c r="G623" s="26"/>
      <c r="H623" s="26"/>
      <c r="I623" s="26"/>
      <c r="J623" s="26">
        <v>4</v>
      </c>
      <c r="K623" s="26"/>
      <c r="L623" s="26"/>
      <c r="M623" s="26"/>
      <c r="N623" s="26" t="s">
        <v>1067</v>
      </c>
      <c r="O623" s="26">
        <v>4</v>
      </c>
      <c r="P623" s="26" t="s">
        <v>966</v>
      </c>
      <c r="Q623" s="26">
        <v>2</v>
      </c>
      <c r="R623" s="26" t="s">
        <v>999</v>
      </c>
      <c r="S623" s="26">
        <v>1</v>
      </c>
      <c r="T623" s="26"/>
    </row>
    <row r="624" spans="1:20">
      <c r="A624" s="26" t="s">
        <v>1249</v>
      </c>
      <c r="B624" s="26"/>
      <c r="C624" s="26"/>
      <c r="D624" s="26"/>
      <c r="E624" s="26"/>
      <c r="F624" s="26"/>
      <c r="G624" s="26"/>
      <c r="H624" s="26"/>
      <c r="I624" s="26"/>
      <c r="J624" s="26">
        <v>4</v>
      </c>
      <c r="K624" s="26"/>
      <c r="L624" s="26"/>
      <c r="M624" s="26"/>
      <c r="N624" s="26" t="s">
        <v>1067</v>
      </c>
      <c r="O624" s="26">
        <v>4</v>
      </c>
      <c r="P624" s="26" t="s">
        <v>1002</v>
      </c>
      <c r="Q624" s="26">
        <v>2</v>
      </c>
      <c r="R624" s="26" t="s">
        <v>159</v>
      </c>
      <c r="S624" s="26">
        <v>2</v>
      </c>
      <c r="T624" s="26"/>
    </row>
    <row r="625" spans="1:20">
      <c r="A625" s="26" t="s">
        <v>262</v>
      </c>
      <c r="B625" s="26"/>
      <c r="C625" s="26"/>
      <c r="D625" s="26"/>
      <c r="E625" s="26"/>
      <c r="F625" s="26"/>
      <c r="G625" s="26"/>
      <c r="H625" s="26"/>
      <c r="I625" s="26"/>
      <c r="J625" s="26">
        <v>5</v>
      </c>
      <c r="K625" s="26"/>
      <c r="L625" s="26"/>
      <c r="M625" s="26"/>
      <c r="N625" s="26" t="s">
        <v>1067</v>
      </c>
      <c r="O625" s="26">
        <v>4</v>
      </c>
      <c r="P625" s="26" t="s">
        <v>1087</v>
      </c>
      <c r="Q625" s="26">
        <v>1</v>
      </c>
      <c r="R625" s="26" t="s">
        <v>204</v>
      </c>
      <c r="S625" s="26">
        <v>1</v>
      </c>
      <c r="T625" s="26"/>
    </row>
    <row r="626" spans="1:20">
      <c r="A626" s="26" t="s">
        <v>264</v>
      </c>
      <c r="B626" s="26"/>
      <c r="C626" s="26"/>
      <c r="D626" s="26"/>
      <c r="E626" s="26"/>
      <c r="F626" s="26"/>
      <c r="G626" s="26"/>
      <c r="H626" s="26"/>
      <c r="I626" s="26"/>
      <c r="J626" s="26">
        <v>6</v>
      </c>
      <c r="K626" s="26"/>
      <c r="L626" s="26"/>
      <c r="M626" s="26"/>
      <c r="N626" s="26" t="s">
        <v>1067</v>
      </c>
      <c r="O626" s="26">
        <v>4</v>
      </c>
      <c r="P626" s="26" t="s">
        <v>1004</v>
      </c>
      <c r="Q626" s="26">
        <v>3</v>
      </c>
      <c r="R626" s="26" t="s">
        <v>976</v>
      </c>
      <c r="S626" s="26">
        <v>2</v>
      </c>
      <c r="T626" s="26"/>
    </row>
    <row r="627" spans="1:20">
      <c r="A627" s="26" t="s">
        <v>266</v>
      </c>
      <c r="B627" s="26"/>
      <c r="C627" s="26"/>
      <c r="D627" s="26"/>
      <c r="E627" s="26"/>
      <c r="F627" s="26"/>
      <c r="G627" s="26"/>
      <c r="H627" s="26"/>
      <c r="I627" s="26"/>
      <c r="J627" s="26" t="s">
        <v>1206</v>
      </c>
      <c r="K627" s="26"/>
      <c r="L627" s="26"/>
      <c r="M627" s="26"/>
      <c r="N627" s="26" t="s">
        <v>1067</v>
      </c>
      <c r="O627" s="26">
        <v>4</v>
      </c>
      <c r="P627" s="26" t="s">
        <v>998</v>
      </c>
      <c r="Q627" s="26">
        <v>4</v>
      </c>
      <c r="R627" s="26" t="s">
        <v>224</v>
      </c>
      <c r="S627" s="26">
        <v>2</v>
      </c>
      <c r="T627" s="26" t="s">
        <v>1268</v>
      </c>
    </row>
    <row r="628" spans="1:20">
      <c r="A628" s="26" t="s">
        <v>268</v>
      </c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 t="s">
        <v>1234</v>
      </c>
      <c r="M628" s="26" t="s">
        <v>1205</v>
      </c>
      <c r="N628" s="26" t="s">
        <v>960</v>
      </c>
      <c r="O628" s="26">
        <v>1</v>
      </c>
      <c r="P628" s="26"/>
      <c r="Q628" s="26"/>
      <c r="R628" s="26"/>
      <c r="S628" s="26"/>
      <c r="T628" s="26"/>
    </row>
    <row r="629" spans="1:20">
      <c r="A629" s="26" t="s">
        <v>270</v>
      </c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 t="s">
        <v>1234</v>
      </c>
      <c r="M629" s="26" t="s">
        <v>1205</v>
      </c>
      <c r="N629" s="26" t="s">
        <v>963</v>
      </c>
      <c r="O629" s="26">
        <v>1</v>
      </c>
      <c r="P629" s="26" t="s">
        <v>268</v>
      </c>
      <c r="Q629" s="26">
        <v>1</v>
      </c>
      <c r="R629" s="26"/>
      <c r="S629" s="26"/>
      <c r="T629" s="26"/>
    </row>
    <row r="630" spans="1:20">
      <c r="A630" s="26" t="s">
        <v>271</v>
      </c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 t="s">
        <v>1234</v>
      </c>
      <c r="M630" s="26" t="s">
        <v>1205</v>
      </c>
      <c r="N630" s="26" t="s">
        <v>976</v>
      </c>
      <c r="O630" s="26">
        <v>2</v>
      </c>
      <c r="P630" s="26" t="s">
        <v>964</v>
      </c>
      <c r="Q630" s="26">
        <v>1</v>
      </c>
      <c r="R630" s="26" t="s">
        <v>971</v>
      </c>
      <c r="S630" s="26">
        <v>1</v>
      </c>
      <c r="T630" s="26"/>
    </row>
    <row r="631" spans="1:20">
      <c r="A631" s="26" t="s">
        <v>273</v>
      </c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 t="s">
        <v>1234</v>
      </c>
      <c r="M631" s="26"/>
      <c r="N631" s="26" t="s">
        <v>984</v>
      </c>
      <c r="O631" s="26">
        <v>2</v>
      </c>
      <c r="P631" s="26" t="s">
        <v>268</v>
      </c>
      <c r="Q631" s="26">
        <v>1</v>
      </c>
      <c r="R631" s="26" t="s">
        <v>1000</v>
      </c>
      <c r="S631" s="26">
        <v>1</v>
      </c>
      <c r="T631" s="26"/>
    </row>
    <row r="632" spans="1:20">
      <c r="A632" s="26" t="s">
        <v>1250</v>
      </c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 t="s">
        <v>1234</v>
      </c>
      <c r="M632" s="26"/>
      <c r="N632" s="26" t="s">
        <v>961</v>
      </c>
      <c r="O632" s="26">
        <v>2</v>
      </c>
      <c r="P632" s="26" t="s">
        <v>962</v>
      </c>
      <c r="Q632" s="26">
        <v>1</v>
      </c>
      <c r="R632" s="26" t="s">
        <v>270</v>
      </c>
      <c r="S632" s="26">
        <v>1</v>
      </c>
      <c r="T632" s="26"/>
    </row>
    <row r="633" spans="1:20">
      <c r="A633" s="26" t="s">
        <v>276</v>
      </c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>
        <v>4</v>
      </c>
      <c r="M633" s="26"/>
      <c r="N633" s="26" t="s">
        <v>975</v>
      </c>
      <c r="O633" s="26">
        <v>2</v>
      </c>
      <c r="P633" s="26" t="s">
        <v>980</v>
      </c>
      <c r="Q633" s="26">
        <v>2</v>
      </c>
      <c r="R633" s="26" t="s">
        <v>1065</v>
      </c>
      <c r="S633" s="26">
        <v>1</v>
      </c>
      <c r="T633" s="26"/>
    </row>
    <row r="634" spans="1:20">
      <c r="A634" s="26" t="s">
        <v>277</v>
      </c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>
        <v>4</v>
      </c>
      <c r="M634" s="26"/>
      <c r="N634" s="26" t="s">
        <v>1084</v>
      </c>
      <c r="O634" s="26">
        <v>3</v>
      </c>
      <c r="P634" s="26" t="s">
        <v>191</v>
      </c>
      <c r="Q634" s="26">
        <v>1</v>
      </c>
      <c r="R634" s="26" t="s">
        <v>273</v>
      </c>
      <c r="S634" s="26">
        <v>1</v>
      </c>
      <c r="T634" s="26"/>
    </row>
    <row r="635" spans="1:20">
      <c r="A635" s="26" t="s">
        <v>279</v>
      </c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>
        <v>5</v>
      </c>
      <c r="M635" s="26"/>
      <c r="N635" s="26" t="s">
        <v>1066</v>
      </c>
      <c r="O635" s="26">
        <v>2</v>
      </c>
      <c r="P635" s="26" t="s">
        <v>1003</v>
      </c>
      <c r="Q635" s="26">
        <v>2</v>
      </c>
      <c r="R635" s="26" t="s">
        <v>965</v>
      </c>
      <c r="S635" s="26">
        <v>2</v>
      </c>
      <c r="T635" s="26"/>
    </row>
    <row r="636" spans="1:20">
      <c r="A636" s="26" t="s">
        <v>280</v>
      </c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>
        <v>5</v>
      </c>
      <c r="M636" s="26"/>
      <c r="N636" s="26" t="s">
        <v>999</v>
      </c>
      <c r="O636" s="26">
        <v>3</v>
      </c>
      <c r="P636" s="26" t="s">
        <v>157</v>
      </c>
      <c r="Q636" s="26">
        <v>3</v>
      </c>
      <c r="R636" s="26" t="s">
        <v>973</v>
      </c>
      <c r="S636" s="26">
        <v>1</v>
      </c>
      <c r="T636" s="26"/>
    </row>
    <row r="637" spans="1:20">
      <c r="A637" s="26" t="s">
        <v>281</v>
      </c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>
        <v>6</v>
      </c>
      <c r="M637" s="26"/>
      <c r="N637" s="26" t="s">
        <v>277</v>
      </c>
      <c r="O637" s="26">
        <v>1</v>
      </c>
      <c r="P637" s="26" t="s">
        <v>1067</v>
      </c>
      <c r="Q637" s="26">
        <v>3</v>
      </c>
      <c r="R637" s="26" t="s">
        <v>1093</v>
      </c>
      <c r="S637" s="26">
        <v>1</v>
      </c>
      <c r="T637" s="26"/>
    </row>
    <row r="638" spans="1:20">
      <c r="A638" s="27" t="s">
        <v>1607</v>
      </c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 t="s">
        <v>1206</v>
      </c>
      <c r="M638" s="26"/>
      <c r="N638" s="26" t="s">
        <v>967</v>
      </c>
      <c r="O638" s="26">
        <v>2</v>
      </c>
      <c r="P638" s="26" t="s">
        <v>1090</v>
      </c>
      <c r="Q638" s="26">
        <v>2</v>
      </c>
      <c r="R638" s="26" t="s">
        <v>1092</v>
      </c>
      <c r="S638" s="26">
        <v>2</v>
      </c>
      <c r="T638" s="26" t="s">
        <v>1268</v>
      </c>
    </row>
  </sheetData>
  <phoneticPr fontId="1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H783"/>
  <sheetViews>
    <sheetView workbookViewId="0">
      <selection activeCell="A2" sqref="A2:H783"/>
    </sheetView>
  </sheetViews>
  <sheetFormatPr defaultRowHeight="13.5"/>
  <cols>
    <col min="1" max="1" width="25.625" bestFit="1" customWidth="1"/>
    <col min="2" max="2" width="27" customWidth="1"/>
    <col min="3" max="3" width="18.5" bestFit="1" customWidth="1"/>
    <col min="4" max="4" width="6.875" bestFit="1" customWidth="1"/>
    <col min="5" max="5" width="25.625" bestFit="1" customWidth="1"/>
    <col min="6" max="6" width="6.875" bestFit="1" customWidth="1"/>
    <col min="7" max="7" width="22.5" bestFit="1" customWidth="1"/>
    <col min="8" max="8" width="6.875" bestFit="1" customWidth="1"/>
  </cols>
  <sheetData>
    <row r="1" spans="1:8">
      <c r="A1" t="s">
        <v>1257</v>
      </c>
      <c r="B1" t="s">
        <v>1258</v>
      </c>
      <c r="C1" t="s">
        <v>1260</v>
      </c>
      <c r="D1" t="s">
        <v>1261</v>
      </c>
      <c r="E1" t="s">
        <v>1262</v>
      </c>
      <c r="F1" t="s">
        <v>1263</v>
      </c>
      <c r="G1" t="s">
        <v>1264</v>
      </c>
      <c r="H1" t="s">
        <v>1265</v>
      </c>
    </row>
    <row r="2" spans="1:8">
      <c r="A2" s="26" t="s">
        <v>790</v>
      </c>
      <c r="B2" s="26" t="str">
        <f>CONCATENATE("IC", IFERROR(VLOOKUP(テーブル5[[#This Row],[アイテム]], テーブル3[], 20, FALSE), ""))</f>
        <v>IC</v>
      </c>
      <c r="C2" s="28" t="str">
        <f>IFERROR(VLOOKUP(テーブル5[[#This Row],[アイテム]], テーブル3[], 14, FALSE), "")</f>
        <v>アイアン鋼</v>
      </c>
      <c r="D2" s="28">
        <f>IFERROR(VLOOKUP(テーブル5[[#This Row],[アイテム]], テーブル3[], 15, FALSE), "")</f>
        <v>3</v>
      </c>
      <c r="E2" s="28" t="str">
        <f>IFERROR(VLOOKUP(テーブル5[[#This Row],[アイテム]], テーブル3[], 16, FALSE), "")</f>
        <v>アイアンスケールグリーブ</v>
      </c>
      <c r="F2" s="28">
        <f>IFERROR(VLOOKUP(テーブル5[[#This Row],[アイテム]], テーブル3[], 17, FALSE), "")</f>
        <v>1</v>
      </c>
      <c r="G2" s="28"/>
      <c r="H2" s="28"/>
    </row>
    <row r="3" spans="1:8">
      <c r="A3" s="26" t="s">
        <v>586</v>
      </c>
      <c r="B3" s="26" t="str">
        <f>CONCATENATE("IC", IFERROR(VLOOKUP(テーブル5[[#This Row],[アイテム]], テーブル3[], 20, FALSE), ""))</f>
        <v>IC</v>
      </c>
      <c r="C3" s="28" t="str">
        <f>IFERROR(VLOOKUP(テーブル5[[#This Row],[アイテム]], テーブル3[], 14, FALSE), "")</f>
        <v>アイアン鋼</v>
      </c>
      <c r="D3" s="28">
        <f>IFERROR(VLOOKUP(テーブル5[[#This Row],[アイテム]], テーブル3[], 15, FALSE), "")</f>
        <v>3</v>
      </c>
      <c r="E3" s="28" t="str">
        <f>IFERROR(VLOOKUP(テーブル5[[#This Row],[アイテム]], テーブル3[], 16, FALSE), "")</f>
        <v>ナチュラルクロー</v>
      </c>
      <c r="F3" s="28">
        <f>IFERROR(VLOOKUP(テーブル5[[#This Row],[アイテム]], テーブル3[], 17, FALSE), "")</f>
        <v>1</v>
      </c>
      <c r="G3" s="28"/>
      <c r="H3" s="28"/>
    </row>
    <row r="4" spans="1:8">
      <c r="A4" s="26" t="s">
        <v>709</v>
      </c>
      <c r="B4" s="26" t="str">
        <f>CONCATENATE("IC", IFERROR(VLOOKUP(テーブル5[[#This Row],[アイテム]], テーブル3[], 20, FALSE), ""))</f>
        <v>IC</v>
      </c>
      <c r="C4" s="28" t="str">
        <f>IFERROR(VLOOKUP(テーブル5[[#This Row],[アイテム]], テーブル3[], 14, FALSE), "")</f>
        <v>アイアン鋼</v>
      </c>
      <c r="D4" s="28">
        <f>IFERROR(VLOOKUP(テーブル5[[#This Row],[アイテム]], テーブル3[], 15, FALSE), "")</f>
        <v>2</v>
      </c>
      <c r="E4" s="28" t="str">
        <f>IFERROR(VLOOKUP(テーブル5[[#This Row],[アイテム]], テーブル3[], 16, FALSE), "")</f>
        <v>ブロンズスケールギア</v>
      </c>
      <c r="F4" s="28">
        <f>IFERROR(VLOOKUP(テーブル5[[#This Row],[アイテム]], テーブル3[], 17, FALSE), "")</f>
        <v>1</v>
      </c>
      <c r="G4" s="28"/>
      <c r="H4" s="28"/>
    </row>
    <row r="5" spans="1:8">
      <c r="A5" s="26" t="s">
        <v>783</v>
      </c>
      <c r="B5" s="26" t="str">
        <f>CONCATENATE("IC", IFERROR(VLOOKUP(テーブル5[[#This Row],[アイテム]], テーブル3[], 20, FALSE), ""))</f>
        <v>IC</v>
      </c>
      <c r="C5" s="28" t="str">
        <f>IFERROR(VLOOKUP(テーブル5[[#This Row],[アイテム]], テーブル3[], 14, FALSE), "")</f>
        <v>アイアン鋼</v>
      </c>
      <c r="D5" s="28">
        <f>IFERROR(VLOOKUP(テーブル5[[#This Row],[アイテム]], テーブル3[], 15, FALSE), "")</f>
        <v>1</v>
      </c>
      <c r="E5" s="28" t="str">
        <f>IFERROR(VLOOKUP(テーブル5[[#This Row],[アイテム]], テーブル3[], 16, FALSE), "")</f>
        <v>ブロンズスケールグリーブ</v>
      </c>
      <c r="F5" s="28">
        <f>IFERROR(VLOOKUP(テーブル5[[#This Row],[アイテム]], テーブル3[], 17, FALSE), "")</f>
        <v>1</v>
      </c>
      <c r="G5" s="28"/>
      <c r="H5" s="28"/>
    </row>
    <row r="6" spans="1:8">
      <c r="A6" s="26" t="s">
        <v>632</v>
      </c>
      <c r="B6" s="26" t="str">
        <f>CONCATENATE("IC", IFERROR(VLOOKUP(テーブル5[[#This Row],[アイテム]], テーブル3[], 20, FALSE), ""))</f>
        <v>IC</v>
      </c>
      <c r="C6" s="28" t="str">
        <f>IFERROR(VLOOKUP(テーブル5[[#This Row],[アイテム]], テーブル3[], 14, FALSE), "")</f>
        <v>アイアン鋼</v>
      </c>
      <c r="D6" s="28">
        <f>IFERROR(VLOOKUP(テーブル5[[#This Row],[アイテム]], テーブル3[], 15, FALSE), "")</f>
        <v>3</v>
      </c>
      <c r="E6" s="28" t="str">
        <f>IFERROR(VLOOKUP(テーブル5[[#This Row],[アイテム]], テーブル3[], 16, FALSE), "")</f>
        <v>ブロンズスケールメイル</v>
      </c>
      <c r="F6" s="28">
        <f>IFERROR(VLOOKUP(テーブル5[[#This Row],[アイテム]], テーブル3[], 17, FALSE), "")</f>
        <v>1</v>
      </c>
      <c r="G6" s="28"/>
      <c r="H6" s="28"/>
    </row>
    <row r="7" spans="1:8">
      <c r="A7" s="26" t="s">
        <v>350</v>
      </c>
      <c r="B7" s="26" t="str">
        <f>CONCATENATE("IC", IFERROR(VLOOKUP(テーブル5[[#This Row],[アイテム]], テーブル3[], 20, FALSE), ""))</f>
        <v>IC</v>
      </c>
      <c r="C7" s="28" t="str">
        <f>IFERROR(VLOOKUP(テーブル5[[#This Row],[アイテム]], テーブル3[], 14, FALSE), "")</f>
        <v>アイアン鋼</v>
      </c>
      <c r="D7" s="28">
        <f>IFERROR(VLOOKUP(テーブル5[[#This Row],[アイテム]], テーブル3[], 15, FALSE), "")</f>
        <v>2</v>
      </c>
      <c r="E7" s="28" t="str">
        <f>IFERROR(VLOOKUP(テーブル5[[#This Row],[アイテム]], テーブル3[], 16, FALSE), "")</f>
        <v>アコライトスタッフ</v>
      </c>
      <c r="F7" s="28">
        <f>IFERROR(VLOOKUP(テーブル5[[#This Row],[アイテム]], テーブル3[], 17, FALSE), "")</f>
        <v>1</v>
      </c>
      <c r="G7" s="28"/>
      <c r="H7" s="28"/>
    </row>
    <row r="8" spans="1:8">
      <c r="A8" s="26" t="s">
        <v>887</v>
      </c>
      <c r="B8" s="26" t="str">
        <f>CONCATENATE("IC", IFERROR(VLOOKUP(テーブル5[[#This Row],[アイテム]], テーブル3[], 20, FALSE), ""))</f>
        <v>IC</v>
      </c>
      <c r="C8" s="28" t="str">
        <f>IFERROR(VLOOKUP(テーブル5[[#This Row],[アイテム]], テーブル3[], 14, FALSE), "")</f>
        <v>アイアン鋼</v>
      </c>
      <c r="D8" s="28">
        <f>IFERROR(VLOOKUP(テーブル5[[#This Row],[アイテム]], テーブル3[], 15, FALSE), "")</f>
        <v>3</v>
      </c>
      <c r="E8" s="28" t="str">
        <f>IFERROR(VLOOKUP(テーブル5[[#This Row],[アイテム]], テーブル3[], 16, FALSE), "")</f>
        <v>アイアンリング</v>
      </c>
      <c r="F8" s="28">
        <f>IFERROR(VLOOKUP(テーブル5[[#This Row],[アイテム]], テーブル3[], 17, FALSE), "")</f>
        <v>1</v>
      </c>
      <c r="G8" s="28"/>
      <c r="H8" s="28"/>
    </row>
    <row r="9" spans="1:8">
      <c r="A9" s="26" t="s">
        <v>639</v>
      </c>
      <c r="B9" s="26" t="str">
        <f>CONCATENATE("IC", IFERROR(VLOOKUP(テーブル5[[#This Row],[アイテム]], テーブル3[], 20, FALSE), ""))</f>
        <v>IC</v>
      </c>
      <c r="C9" s="28" t="str">
        <f>IFERROR(VLOOKUP(テーブル5[[#This Row],[アイテム]], テーブル3[], 14, FALSE), "")</f>
        <v>アイアン鋼</v>
      </c>
      <c r="D9" s="28">
        <f>IFERROR(VLOOKUP(テーブル5[[#This Row],[アイテム]], テーブル3[], 15, FALSE), "")</f>
        <v>5</v>
      </c>
      <c r="E9" s="28" t="str">
        <f>IFERROR(VLOOKUP(テーブル5[[#This Row],[アイテム]], テーブル3[], 16, FALSE), "")</f>
        <v>アイアンスケールメイル</v>
      </c>
      <c r="F9" s="28">
        <f>IFERROR(VLOOKUP(テーブル5[[#This Row],[アイテム]], テーブル3[], 17, FALSE), "")</f>
        <v>2</v>
      </c>
      <c r="G9" s="28"/>
      <c r="H9" s="28"/>
    </row>
    <row r="10" spans="1:8">
      <c r="A10" s="26" t="s">
        <v>717</v>
      </c>
      <c r="B10" s="26" t="str">
        <f>CONCATENATE("IC", IFERROR(VLOOKUP(テーブル5[[#This Row],[アイテム]], テーブル3[], 20, FALSE), ""))</f>
        <v>IC</v>
      </c>
      <c r="C10" s="28" t="str">
        <f>IFERROR(VLOOKUP(テーブル5[[#This Row],[アイテム]], テーブル3[], 14, FALSE), "")</f>
        <v>アイアン鋼</v>
      </c>
      <c r="D10" s="28">
        <f>IFERROR(VLOOKUP(テーブル5[[#This Row],[アイテム]], テーブル3[], 15, FALSE), "")</f>
        <v>4</v>
      </c>
      <c r="E10" s="28" t="str">
        <f>IFERROR(VLOOKUP(テーブル5[[#This Row],[アイテム]], テーブル3[], 16, FALSE), "")</f>
        <v>アイアンスケールギア</v>
      </c>
      <c r="F10" s="28">
        <f>IFERROR(VLOOKUP(テーブル5[[#This Row],[アイテム]], テーブル3[], 17, FALSE), "")</f>
        <v>1</v>
      </c>
      <c r="G10" s="28"/>
      <c r="H10" s="28"/>
    </row>
    <row r="11" spans="1:8">
      <c r="A11" s="26" t="s">
        <v>328</v>
      </c>
      <c r="B11" s="26" t="str">
        <f>CONCATENATE("IC", IFERROR(VLOOKUP(テーブル5[[#This Row],[アイテム]], テーブル3[], 20, FALSE), ""))</f>
        <v>IC</v>
      </c>
      <c r="C11" s="28" t="str">
        <f>IFERROR(VLOOKUP(テーブル5[[#This Row],[アイテム]], テーブル3[], 14, FALSE), "")</f>
        <v>ラワン浮材</v>
      </c>
      <c r="D11" s="28">
        <f>IFERROR(VLOOKUP(テーブル5[[#This Row],[アイテム]], テーブル3[], 15, FALSE), "")</f>
        <v>2</v>
      </c>
      <c r="E11" s="28" t="str">
        <f>IFERROR(VLOOKUP(テーブル5[[#This Row],[アイテム]], テーブル3[], 16, FALSE), "")</f>
        <v>アイアン鋼</v>
      </c>
      <c r="F11" s="28">
        <f>IFERROR(VLOOKUP(テーブル5[[#This Row],[アイテム]], テーブル3[], 17, FALSE), "")</f>
        <v>1</v>
      </c>
      <c r="G11" s="28" t="str">
        <f>IFERROR(VLOOKUP(テーブル5[[#This Row],[アイテム]], テーブル3[], 18, FALSE), "")</f>
        <v>コルクボウ</v>
      </c>
      <c r="H11" s="28">
        <f>IFERROR(VLOOKUP(テーブル5[[#This Row],[アイテム]], テーブル3[], 19, FALSE), "")</f>
        <v>1</v>
      </c>
    </row>
    <row r="12" spans="1:8">
      <c r="A12" s="26" t="s">
        <v>829</v>
      </c>
      <c r="B12" s="26" t="str">
        <f>CONCATENATE("IC", IFERROR(VLOOKUP(テーブル5[[#This Row],[アイテム]], テーブル3[], 20, FALSE), ""))</f>
        <v>IC</v>
      </c>
      <c r="C12" s="28" t="str">
        <f>IFERROR(VLOOKUP(テーブル5[[#This Row],[アイテム]], テーブル3[], 14, FALSE), "")</f>
        <v>アイアン鋼</v>
      </c>
      <c r="D12" s="28">
        <f>IFERROR(VLOOKUP(テーブル5[[#This Row],[アイテム]], テーブル3[], 15, FALSE), "")</f>
        <v>1</v>
      </c>
      <c r="E12" s="28" t="str">
        <f>IFERROR(VLOOKUP(テーブル5[[#This Row],[アイテム]], テーブル3[], 16, FALSE), "")</f>
        <v>ブロンズリング</v>
      </c>
      <c r="F12" s="28">
        <f>IFERROR(VLOOKUP(テーブル5[[#This Row],[アイテム]], テーブル3[], 17, FALSE), "")</f>
        <v>1</v>
      </c>
      <c r="G12" s="28"/>
      <c r="H12" s="28"/>
    </row>
    <row r="13" spans="1:8">
      <c r="A13" s="26" t="s">
        <v>304</v>
      </c>
      <c r="B13" s="26" t="str">
        <f>CONCATENATE("IC", IFERROR(VLOOKUP(テーブル5[[#This Row],[アイテム]], テーブル3[], 20, FALSE), ""))</f>
        <v>IC</v>
      </c>
      <c r="C13" s="28" t="str">
        <f>IFERROR(VLOOKUP(テーブル5[[#This Row],[アイテム]], テーブル3[], 14, FALSE), "")</f>
        <v>メルクリス鋼</v>
      </c>
      <c r="D13" s="28">
        <f>IFERROR(VLOOKUP(テーブル5[[#This Row],[アイテム]], テーブル3[], 15, FALSE), "")</f>
        <v>2</v>
      </c>
      <c r="E13" s="28" t="str">
        <f>IFERROR(VLOOKUP(テーブル5[[#This Row],[アイテム]], テーブル3[], 16, FALSE), "")</f>
        <v>メテオライト</v>
      </c>
      <c r="F13" s="28">
        <f>IFERROR(VLOOKUP(テーブル5[[#This Row],[アイテム]], テーブル3[], 17, FALSE), "")</f>
        <v>1</v>
      </c>
      <c r="G13" s="28" t="str">
        <f>IFERROR(VLOOKUP(テーブル5[[#This Row],[アイテム]], テーブル3[], 18, FALSE), "")</f>
        <v>セラミックソード</v>
      </c>
      <c r="H13" s="28">
        <f>IFERROR(VLOOKUP(テーブル5[[#This Row],[アイテム]], テーブル3[], 19, FALSE), "")</f>
        <v>1</v>
      </c>
    </row>
    <row r="14" spans="1:8">
      <c r="A14" s="26" t="s">
        <v>349</v>
      </c>
      <c r="B14" s="26" t="str">
        <f>CONCATENATE("IC", IFERROR(VLOOKUP(テーブル5[[#This Row],[アイテム]], テーブル3[], 20, FALSE), ""))</f>
        <v>IC</v>
      </c>
      <c r="C14" s="28" t="str">
        <f>IFERROR(VLOOKUP(テーブル5[[#This Row],[アイテム]], テーブル3[], 14, FALSE), "")</f>
        <v>ラワン浮材</v>
      </c>
      <c r="D14" s="28">
        <f>IFERROR(VLOOKUP(テーブル5[[#This Row],[アイテム]], テーブル3[], 15, FALSE), "")</f>
        <v>2</v>
      </c>
      <c r="E14" s="28" t="str">
        <f>IFERROR(VLOOKUP(テーブル5[[#This Row],[アイテム]], テーブル3[], 16, FALSE), "")</f>
        <v>プアスタッフ</v>
      </c>
      <c r="F14" s="28">
        <f>IFERROR(VLOOKUP(テーブル5[[#This Row],[アイテム]], テーブル3[], 17, FALSE), "")</f>
        <v>1</v>
      </c>
      <c r="G14" s="28"/>
      <c r="H14" s="28"/>
    </row>
    <row r="15" spans="1:8">
      <c r="A15" s="26" t="s">
        <v>416</v>
      </c>
      <c r="B15" s="26" t="str">
        <f>CONCATENATE("IC", IFERROR(VLOOKUP(テーブル5[[#This Row],[アイテム]], テーブル3[], 20, FALSE), ""))</f>
        <v>IC</v>
      </c>
      <c r="C15" s="28" t="str">
        <f>IFERROR(VLOOKUP(テーブル5[[#This Row],[アイテム]], テーブル3[], 14, FALSE), "")</f>
        <v>アトランティス鋼</v>
      </c>
      <c r="D15" s="28">
        <f>IFERROR(VLOOKUP(テーブル5[[#This Row],[アイテム]], テーブル3[], 15, FALSE), "")</f>
        <v>3</v>
      </c>
      <c r="E15" s="28" t="str">
        <f>IFERROR(VLOOKUP(テーブル5[[#This Row],[アイテム]], テーブル3[], 16, FALSE), "")</f>
        <v>命の指輪</v>
      </c>
      <c r="F15" s="28">
        <f>IFERROR(VLOOKUP(テーブル5[[#This Row],[アイテム]], テーブル3[], 17, FALSE), "")</f>
        <v>2</v>
      </c>
      <c r="G15" s="28" t="str">
        <f>IFERROR(VLOOKUP(テーブル5[[#This Row],[アイテム]], テーブル3[], 18, FALSE), "")</f>
        <v>アトランティックブレード</v>
      </c>
      <c r="H15" s="28">
        <f>IFERROR(VLOOKUP(テーブル5[[#This Row],[アイテム]], テーブル3[], 19, FALSE), "")</f>
        <v>1</v>
      </c>
    </row>
    <row r="16" spans="1:8">
      <c r="A16" s="26" t="s">
        <v>1212</v>
      </c>
      <c r="B16" s="26" t="str">
        <f>CONCATENATE("IC", IFERROR(VLOOKUP(テーブル5[[#This Row],[アイテム]], テーブル3[], 20, FALSE), ""))</f>
        <v>IC</v>
      </c>
      <c r="C16" s="28" t="str">
        <f>IFERROR(VLOOKUP(テーブル5[[#This Row],[アイテム]], テーブル3[], 14, FALSE), "")</f>
        <v>クリスタル鋼</v>
      </c>
      <c r="D16" s="28">
        <f>IFERROR(VLOOKUP(テーブル5[[#This Row],[アイテム]], テーブル3[], 15, FALSE), "")</f>
        <v>3</v>
      </c>
      <c r="E16" s="28" t="str">
        <f>IFERROR(VLOOKUP(テーブル5[[#This Row],[アイテム]], テーブル3[], 16, FALSE), "")</f>
        <v>アマリスタ</v>
      </c>
      <c r="F16" s="28">
        <f>IFERROR(VLOOKUP(テーブル5[[#This Row],[アイテム]], テーブル3[], 17, FALSE), "")</f>
        <v>1</v>
      </c>
      <c r="G16" s="28" t="str">
        <f>IFERROR(VLOOKUP(テーブル5[[#This Row],[アイテム]], テーブル3[], 18, FALSE), "")</f>
        <v>ムーンボウ</v>
      </c>
      <c r="H16" s="28">
        <f>IFERROR(VLOOKUP(テーブル5[[#This Row],[アイテム]], テーブル3[], 19, FALSE), "")</f>
        <v>1</v>
      </c>
    </row>
    <row r="17" spans="1:8">
      <c r="A17" s="26" t="s">
        <v>415</v>
      </c>
      <c r="B17" s="26" t="str">
        <f>CONCATENATE("IC", IFERROR(VLOOKUP(テーブル5[[#This Row],[アイテム]], テーブル3[], 20, FALSE), ""))</f>
        <v>IC極</v>
      </c>
      <c r="C17" s="28" t="str">
        <f>IFERROR(VLOOKUP(テーブル5[[#This Row],[アイテム]], テーブル3[], 14, FALSE), "")</f>
        <v>アトランティス鋼</v>
      </c>
      <c r="D17" s="28">
        <f>IFERROR(VLOOKUP(テーブル5[[#This Row],[アイテム]], テーブル3[], 15, FALSE), "")</f>
        <v>3</v>
      </c>
      <c r="E17" s="28" t="str">
        <f>IFERROR(VLOOKUP(テーブル5[[#This Row],[アイテム]], テーブル3[], 16, FALSE), "")</f>
        <v>デュラハン</v>
      </c>
      <c r="F17" s="28">
        <f>IFERROR(VLOOKUP(テーブル5[[#This Row],[アイテム]], テーブル3[], 17, FALSE), "")</f>
        <v>1</v>
      </c>
      <c r="G17" s="28"/>
      <c r="H17" s="28"/>
    </row>
    <row r="18" spans="1:8">
      <c r="A18" s="26" t="s">
        <v>73</v>
      </c>
      <c r="B18" s="26" t="str">
        <f>CONCATENATE("IC", IFERROR(VLOOKUP(テーブル5[[#This Row],[アイテム]], テーブル3[], 20, FALSE), ""))</f>
        <v>IC</v>
      </c>
      <c r="C18" s="28" t="str">
        <f>IFERROR(VLOOKUP(テーブル5[[#This Row],[アイテム]], テーブル3[], 14, FALSE), "")</f>
        <v>鳥の瞳</v>
      </c>
      <c r="D18" s="28">
        <f>IFERROR(VLOOKUP(テーブル5[[#This Row],[アイテム]], テーブル3[], 15, FALSE), "")</f>
        <v>2</v>
      </c>
      <c r="E18" s="28"/>
      <c r="F18" s="28"/>
      <c r="G18" s="28"/>
      <c r="H18" s="28"/>
    </row>
    <row r="19" spans="1:8">
      <c r="A19" s="26" t="s">
        <v>470</v>
      </c>
      <c r="B19" s="26" t="str">
        <f>CONCATENATE("IC", IFERROR(VLOOKUP(テーブル5[[#This Row],[アイテム]], テーブル3[], 20, FALSE), ""))</f>
        <v>IC</v>
      </c>
      <c r="C19" s="28" t="str">
        <f>IFERROR(VLOOKUP(テーブル5[[#This Row],[アイテム]], テーブル3[], 14, FALSE), "")</f>
        <v>アトランティス鋼</v>
      </c>
      <c r="D19" s="28">
        <f>IFERROR(VLOOKUP(テーブル5[[#This Row],[アイテム]], テーブル3[], 15, FALSE), "")</f>
        <v>2</v>
      </c>
      <c r="E19" s="28" t="str">
        <f>IFERROR(VLOOKUP(テーブル5[[#This Row],[アイテム]], テーブル3[], 16, FALSE), "")</f>
        <v>レベロス神材</v>
      </c>
      <c r="F19" s="28">
        <f>IFERROR(VLOOKUP(テーブル5[[#This Row],[アイテム]], テーブル3[], 17, FALSE), "")</f>
        <v>2</v>
      </c>
      <c r="G19" s="28"/>
      <c r="H19" s="28"/>
    </row>
    <row r="20" spans="1:8">
      <c r="A20" s="26" t="s">
        <v>845</v>
      </c>
      <c r="B20" s="26" t="str">
        <f>CONCATENATE("IC", IFERROR(VLOOKUP(テーブル5[[#This Row],[アイテム]], テーブル3[], 20, FALSE), ""))</f>
        <v>IC極</v>
      </c>
      <c r="C20" s="28" t="str">
        <f>IFERROR(VLOOKUP(テーブル5[[#This Row],[アイテム]], テーブル3[], 14, FALSE), "")</f>
        <v>アマリスタ</v>
      </c>
      <c r="D20" s="28">
        <f>IFERROR(VLOOKUP(テーブル5[[#This Row],[アイテム]], テーブル3[], 15, FALSE), "")</f>
        <v>1</v>
      </c>
      <c r="E20" s="28" t="str">
        <f>IFERROR(VLOOKUP(テーブル5[[#This Row],[アイテム]], テーブル3[], 16, FALSE), "")</f>
        <v>命の指輪</v>
      </c>
      <c r="F20" s="28">
        <f>IFERROR(VLOOKUP(テーブル5[[#This Row],[アイテム]], テーブル3[], 17, FALSE), "")</f>
        <v>1</v>
      </c>
      <c r="G20" s="28" t="str">
        <f>IFERROR(VLOOKUP(テーブル5[[#This Row],[アイテム]], テーブル3[], 18, FALSE), "")</f>
        <v>心の指輪</v>
      </c>
      <c r="H20" s="28">
        <f>IFERROR(VLOOKUP(テーブル5[[#This Row],[アイテム]], テーブル3[], 19, FALSE), "")</f>
        <v>1</v>
      </c>
    </row>
    <row r="21" spans="1:8">
      <c r="A21" s="26" t="s">
        <v>673</v>
      </c>
      <c r="B21" s="26" t="str">
        <f>CONCATENATE("IC", IFERROR(VLOOKUP(テーブル5[[#This Row],[アイテム]], テーブル3[], 20, FALSE), ""))</f>
        <v>IC</v>
      </c>
      <c r="C21" s="28" t="str">
        <f>IFERROR(VLOOKUP(テーブル5[[#This Row],[アイテム]], テーブル3[], 14, FALSE), "")</f>
        <v>アラクニ魔網布</v>
      </c>
      <c r="D21" s="28">
        <f>IFERROR(VLOOKUP(テーブル5[[#This Row],[アイテム]], テーブル3[], 15, FALSE), "")</f>
        <v>2</v>
      </c>
      <c r="E21" s="28" t="str">
        <f>IFERROR(VLOOKUP(テーブル5[[#This Row],[アイテム]], テーブル3[], 16, FALSE), "")</f>
        <v>獄衣夜叉</v>
      </c>
      <c r="F21" s="28">
        <f>IFERROR(VLOOKUP(テーブル5[[#This Row],[アイテム]], テーブル3[], 17, FALSE), "")</f>
        <v>1</v>
      </c>
      <c r="G21" s="28"/>
      <c r="H21" s="28"/>
    </row>
    <row r="22" spans="1:8">
      <c r="A22" s="26" t="s">
        <v>838</v>
      </c>
      <c r="B22" s="26" t="str">
        <f>CONCATENATE("IC", IFERROR(VLOOKUP(テーブル5[[#This Row],[アイテム]], テーブル3[], 20, FALSE), ""))</f>
        <v>IC</v>
      </c>
      <c r="C22" s="28" t="str">
        <f>IFERROR(VLOOKUP(テーブル5[[#This Row],[アイテム]], テーブル3[], 14, FALSE), "")</f>
        <v>アラクニ魔網布</v>
      </c>
      <c r="D22" s="28">
        <f>IFERROR(VLOOKUP(テーブル5[[#This Row],[アイテム]], テーブル3[], 15, FALSE), "")</f>
        <v>1</v>
      </c>
      <c r="E22" s="28" t="str">
        <f>IFERROR(VLOOKUP(テーブル5[[#This Row],[アイテム]], テーブル3[], 16, FALSE), "")</f>
        <v>ルナタイト</v>
      </c>
      <c r="F22" s="28">
        <f>IFERROR(VLOOKUP(テーブル5[[#This Row],[アイテム]], テーブル3[], 17, FALSE), "")</f>
        <v>1</v>
      </c>
      <c r="G22" s="28" t="str">
        <f>IFERROR(VLOOKUP(テーブル5[[#This Row],[アイテム]], テーブル3[], 18, FALSE), "")</f>
        <v>群蜘蛛の殻</v>
      </c>
      <c r="H22" s="28">
        <f>IFERROR(VLOOKUP(テーブル5[[#This Row],[アイテム]], テーブル3[], 19, FALSE), "")</f>
        <v>1</v>
      </c>
    </row>
    <row r="23" spans="1:8">
      <c r="A23" s="26" t="s">
        <v>38</v>
      </c>
      <c r="B23" s="26" t="str">
        <f>CONCATENATE("IC", IFERROR(VLOOKUP(テーブル5[[#This Row],[アイテム]], テーブル3[], 20, FALSE), ""))</f>
        <v>IC</v>
      </c>
      <c r="C23" s="28" t="str">
        <f>IFERROR(VLOOKUP(テーブル5[[#This Row],[アイテム]], テーブル3[], 14, FALSE), "")</f>
        <v>フレッシュハーブ</v>
      </c>
      <c r="D23" s="28">
        <f>IFERROR(VLOOKUP(テーブル5[[#This Row],[アイテム]], テーブル3[], 15, FALSE), "")</f>
        <v>1</v>
      </c>
      <c r="E23" s="28" t="str">
        <f>IFERROR(VLOOKUP(テーブル5[[#This Row],[アイテム]], テーブル3[], 16, FALSE), "")</f>
        <v>メディカルハーブ</v>
      </c>
      <c r="F23" s="28">
        <f>IFERROR(VLOOKUP(テーブル5[[#This Row],[アイテム]], テーブル3[], 17, FALSE), "")</f>
        <v>2</v>
      </c>
      <c r="G23" s="28"/>
      <c r="H23" s="28"/>
    </row>
    <row r="24" spans="1:8">
      <c r="A24" s="26" t="s">
        <v>913</v>
      </c>
      <c r="B24" s="26" t="str">
        <f>CONCATENATE("IC", IFERROR(VLOOKUP(テーブル5[[#This Row],[アイテム]], テーブル3[], 20, FALSE), ""))</f>
        <v>IC</v>
      </c>
      <c r="C24" s="28" t="str">
        <f>IFERROR(VLOOKUP(テーブル5[[#This Row],[アイテム]], テーブル3[], 14, FALSE), "")</f>
        <v>鳥の瞳</v>
      </c>
      <c r="D24" s="28">
        <f>IFERROR(VLOOKUP(テーブル5[[#This Row],[アイテム]], テーブル3[], 15, FALSE), "")</f>
        <v>2</v>
      </c>
      <c r="E24" s="28"/>
      <c r="F24" s="28"/>
      <c r="G24" s="28"/>
      <c r="H24" s="28"/>
    </row>
    <row r="25" spans="1:8">
      <c r="A25" s="26" t="s">
        <v>590</v>
      </c>
      <c r="B25" s="26" t="str">
        <f>CONCATENATE("IC", IFERROR(VLOOKUP(テーブル5[[#This Row],[アイテム]], テーブル3[], 20, FALSE), ""))</f>
        <v>IC</v>
      </c>
      <c r="C25" s="28" t="str">
        <f>IFERROR(VLOOKUP(テーブル5[[#This Row],[アイテム]], テーブル3[], 14, FALSE), "")</f>
        <v>シルバー鋼</v>
      </c>
      <c r="D25" s="28">
        <f>IFERROR(VLOOKUP(テーブル5[[#This Row],[アイテム]], テーブル3[], 15, FALSE), "")</f>
        <v>3</v>
      </c>
      <c r="E25" s="28" t="str">
        <f>IFERROR(VLOOKUP(テーブル5[[#This Row],[アイテム]], テーブル3[], 16, FALSE), "")</f>
        <v>ライオンクロー</v>
      </c>
      <c r="F25" s="28">
        <f>IFERROR(VLOOKUP(テーブル5[[#This Row],[アイテム]], テーブル3[], 17, FALSE), "")</f>
        <v>1</v>
      </c>
      <c r="G25" s="28"/>
      <c r="H25" s="28"/>
    </row>
    <row r="26" spans="1:8">
      <c r="A26" s="26" t="s">
        <v>12</v>
      </c>
      <c r="B26" s="26" t="str">
        <f>CONCATENATE("IC", IFERROR(VLOOKUP(テーブル5[[#This Row],[アイテム]], テーブル3[], 20, FALSE), ""))</f>
        <v>IC</v>
      </c>
      <c r="C26" s="28" t="str">
        <f>IFERROR(VLOOKUP(テーブル5[[#This Row],[アイテム]], テーブル3[], 14, FALSE), "")</f>
        <v>イエローベリィ</v>
      </c>
      <c r="D26" s="28">
        <f>IFERROR(VLOOKUP(テーブル5[[#This Row],[アイテム]], テーブル3[], 15, FALSE), "")</f>
        <v>2</v>
      </c>
      <c r="E26" s="28" t="str">
        <f>IFERROR(VLOOKUP(テーブル5[[#This Row],[アイテム]], テーブル3[], 16, FALSE), "")</f>
        <v>イエローベリィボトル</v>
      </c>
      <c r="F26" s="28">
        <f>IFERROR(VLOOKUP(テーブル5[[#This Row],[アイテム]], テーブル3[], 17, FALSE), "")</f>
        <v>2</v>
      </c>
      <c r="G26" s="28"/>
      <c r="H26" s="28"/>
    </row>
    <row r="27" spans="1:8">
      <c r="A27" s="26" t="s">
        <v>4</v>
      </c>
      <c r="B27" s="26" t="str">
        <f>CONCATENATE("IC", IFERROR(VLOOKUP(テーブル5[[#This Row],[アイテム]], テーブル3[], 20, FALSE), ""))</f>
        <v>IC</v>
      </c>
      <c r="C27" s="28" t="str">
        <f>IFERROR(VLOOKUP(テーブル5[[#This Row],[アイテム]], テーブル3[], 14, FALSE), "")</f>
        <v>イエローベリィ</v>
      </c>
      <c r="D27" s="28">
        <f>IFERROR(VLOOKUP(テーブル5[[#This Row],[アイテム]], テーブル3[], 15, FALSE), "")</f>
        <v>2</v>
      </c>
      <c r="E27" s="28"/>
      <c r="F27" s="28"/>
      <c r="G27" s="28"/>
      <c r="H27" s="28"/>
    </row>
    <row r="28" spans="1:8">
      <c r="A28" s="26" t="s">
        <v>649</v>
      </c>
      <c r="B28" s="26" t="str">
        <f>CONCATENATE("IC", IFERROR(VLOOKUP(テーブル5[[#This Row],[アイテム]], テーブル3[], 20, FALSE), ""))</f>
        <v>IC極</v>
      </c>
      <c r="C28" s="28" t="str">
        <f>IFERROR(VLOOKUP(テーブル5[[#This Row],[アイテム]], テーブル3[], 14, FALSE), "")</f>
        <v>アマリスタ</v>
      </c>
      <c r="D28" s="28">
        <f>IFERROR(VLOOKUP(テーブル5[[#This Row],[アイテム]], テーブル3[], 15, FALSE), "")</f>
        <v>3</v>
      </c>
      <c r="E28" s="28" t="str">
        <f>IFERROR(VLOOKUP(テーブル5[[#This Row],[アイテム]], テーブル3[], 16, FALSE), "")</f>
        <v>クレセントアーマー</v>
      </c>
      <c r="F28" s="28">
        <f>IFERROR(VLOOKUP(テーブル5[[#This Row],[アイテム]], テーブル3[], 17, FALSE), "")</f>
        <v>1</v>
      </c>
      <c r="G28" s="28"/>
      <c r="H28" s="28"/>
    </row>
    <row r="29" spans="1:8">
      <c r="A29" s="26" t="s">
        <v>599</v>
      </c>
      <c r="B29" s="26" t="str">
        <f>CONCATENATE("IC", IFERROR(VLOOKUP(テーブル5[[#This Row],[アイテム]], テーブル3[], 20, FALSE), ""))</f>
        <v>IC極</v>
      </c>
      <c r="C29" s="28" t="str">
        <f>IFERROR(VLOOKUP(テーブル5[[#This Row],[アイテム]], テーブル3[], 14, FALSE), "")</f>
        <v>アマリスタ</v>
      </c>
      <c r="D29" s="28">
        <f>IFERROR(VLOOKUP(テーブル5[[#This Row],[アイテム]], テーブル3[], 15, FALSE), "")</f>
        <v>3</v>
      </c>
      <c r="E29" s="28" t="str">
        <f>IFERROR(VLOOKUP(テーブル5[[#This Row],[アイテム]], テーブル3[], 16, FALSE), "")</f>
        <v>クレセントクロー</v>
      </c>
      <c r="F29" s="28">
        <f>IFERROR(VLOOKUP(テーブル5[[#This Row],[アイテム]], テーブル3[], 17, FALSE), "")</f>
        <v>1</v>
      </c>
      <c r="G29" s="28"/>
      <c r="H29" s="28"/>
    </row>
    <row r="30" spans="1:8">
      <c r="A30" s="26" t="s">
        <v>726</v>
      </c>
      <c r="B30" s="26" t="str">
        <f>CONCATENATE("IC", IFERROR(VLOOKUP(テーブル5[[#This Row],[アイテム]], テーブル3[], 20, FALSE), ""))</f>
        <v>IC極</v>
      </c>
      <c r="C30" s="28" t="str">
        <f>IFERROR(VLOOKUP(テーブル5[[#This Row],[アイテム]], テーブル3[], 14, FALSE), "")</f>
        <v>アマリスタ</v>
      </c>
      <c r="D30" s="28">
        <f>IFERROR(VLOOKUP(テーブル5[[#This Row],[アイテム]], テーブル3[], 15, FALSE), "")</f>
        <v>2</v>
      </c>
      <c r="E30" s="28" t="str">
        <f>IFERROR(VLOOKUP(テーブル5[[#This Row],[アイテム]], テーブル3[], 16, FALSE), "")</f>
        <v>クレセントヘルム</v>
      </c>
      <c r="F30" s="28">
        <f>IFERROR(VLOOKUP(テーブル5[[#This Row],[アイテム]], テーブル3[], 17, FALSE), "")</f>
        <v>1</v>
      </c>
      <c r="G30" s="28"/>
      <c r="H30" s="28"/>
    </row>
    <row r="31" spans="1:8">
      <c r="A31" s="26" t="s">
        <v>798</v>
      </c>
      <c r="B31" s="26" t="str">
        <f>CONCATENATE("IC", IFERROR(VLOOKUP(テーブル5[[#This Row],[アイテム]], テーブル3[], 20, FALSE), ""))</f>
        <v>IC極</v>
      </c>
      <c r="C31" s="28" t="str">
        <f>IFERROR(VLOOKUP(テーブル5[[#This Row],[アイテム]], テーブル3[], 14, FALSE), "")</f>
        <v>アマリスタ</v>
      </c>
      <c r="D31" s="28">
        <f>IFERROR(VLOOKUP(テーブル5[[#This Row],[アイテム]], テーブル3[], 15, FALSE), "")</f>
        <v>1</v>
      </c>
      <c r="E31" s="28" t="str">
        <f>IFERROR(VLOOKUP(テーブル5[[#This Row],[アイテム]], テーブル3[], 16, FALSE), "")</f>
        <v>クレセントレギンス</v>
      </c>
      <c r="F31" s="28">
        <f>IFERROR(VLOOKUP(テーブル5[[#This Row],[アイテム]], テーブル3[], 17, FALSE), "")</f>
        <v>1</v>
      </c>
      <c r="G31" s="28"/>
      <c r="H31" s="28"/>
    </row>
    <row r="32" spans="1:8">
      <c r="A32" s="26" t="s">
        <v>918</v>
      </c>
      <c r="B32" s="26" t="str">
        <f>CONCATENATE("IC", IFERROR(VLOOKUP(テーブル5[[#This Row],[アイテム]], テーブル3[], 20, FALSE), ""))</f>
        <v>IC</v>
      </c>
      <c r="C32" s="28" t="str">
        <f>IFERROR(VLOOKUP(テーブル5[[#This Row],[アイテム]], テーブル3[], 14, FALSE), "")</f>
        <v>奇跡の霊薬</v>
      </c>
      <c r="D32" s="28">
        <f>IFERROR(VLOOKUP(テーブル5[[#This Row],[アイテム]], テーブル3[], 15, FALSE), "")</f>
        <v>1</v>
      </c>
      <c r="E32" s="28" t="str">
        <f>IFERROR(VLOOKUP(テーブル5[[#This Row],[アイテム]], テーブル3[], 16, FALSE), "")</f>
        <v>アレイズハーブ</v>
      </c>
      <c r="F32" s="28">
        <f>IFERROR(VLOOKUP(テーブル5[[#This Row],[アイテム]], テーブル3[], 17, FALSE), "")</f>
        <v>1</v>
      </c>
      <c r="G32" s="28" t="str">
        <f>IFERROR(VLOOKUP(テーブル5[[#This Row],[アイテム]], テーブル3[], 18, FALSE), "")</f>
        <v>石像の破片</v>
      </c>
      <c r="H32" s="28">
        <f>IFERROR(VLOOKUP(テーブル5[[#This Row],[アイテム]], テーブル3[], 19, FALSE), "")</f>
        <v>1</v>
      </c>
    </row>
    <row r="33" spans="1:8">
      <c r="A33" s="26" t="s">
        <v>674</v>
      </c>
      <c r="B33" s="26" t="str">
        <f>CONCATENATE("IC", IFERROR(VLOOKUP(テーブル5[[#This Row],[アイテム]], テーブル3[], 20, FALSE), ""))</f>
        <v>IC極</v>
      </c>
      <c r="C33" s="28" t="str">
        <f>IFERROR(VLOOKUP(テーブル5[[#This Row],[アイテム]], テーブル3[], 14, FALSE), "")</f>
        <v>アラクニ魔網布</v>
      </c>
      <c r="D33" s="28">
        <f>IFERROR(VLOOKUP(テーブル5[[#This Row],[アイテム]], テーブル3[], 15, FALSE), "")</f>
        <v>2</v>
      </c>
      <c r="E33" s="28" t="str">
        <f>IFERROR(VLOOKUP(テーブル5[[#This Row],[アイテム]], テーブル3[], 16, FALSE), "")</f>
        <v>アラクニサリー</v>
      </c>
      <c r="F33" s="28">
        <f>IFERROR(VLOOKUP(テーブル5[[#This Row],[アイテム]], テーブル3[], 17, FALSE), "")</f>
        <v>1</v>
      </c>
      <c r="G33" s="28"/>
      <c r="H33" s="28"/>
    </row>
    <row r="34" spans="1:8">
      <c r="A34" s="26" t="s">
        <v>810</v>
      </c>
      <c r="B34" s="26" t="str">
        <f>CONCATENATE("IC", IFERROR(VLOOKUP(テーブル5[[#This Row],[アイテム]], テーブル3[], 20, FALSE), ""))</f>
        <v>IC</v>
      </c>
      <c r="C34" s="28" t="str">
        <f>IFERROR(VLOOKUP(テーブル5[[#This Row],[アイテム]], テーブル3[], 14, FALSE), "")</f>
        <v>ウィステリア軟材</v>
      </c>
      <c r="D34" s="28">
        <f>IFERROR(VLOOKUP(テーブル5[[#This Row],[アイテム]], テーブル3[], 15, FALSE), "")</f>
        <v>1</v>
      </c>
      <c r="E34" s="28" t="str">
        <f>IFERROR(VLOOKUP(テーブル5[[#This Row],[アイテム]], テーブル3[], 16, FALSE), "")</f>
        <v>ロムロンサンダル</v>
      </c>
      <c r="F34" s="28">
        <f>IFERROR(VLOOKUP(テーブル5[[#This Row],[アイテム]], テーブル3[], 17, FALSE), "")</f>
        <v>1</v>
      </c>
      <c r="G34" s="28"/>
      <c r="H34" s="28"/>
    </row>
    <row r="35" spans="1:8">
      <c r="A35" s="26" t="s">
        <v>865</v>
      </c>
      <c r="B35" s="26" t="str">
        <f>CONCATENATE("IC", IFERROR(VLOOKUP(テーブル5[[#This Row],[アイテム]], テーブル3[], 20, FALSE), ""))</f>
        <v>IC</v>
      </c>
      <c r="C35" s="28" t="str">
        <f>IFERROR(VLOOKUP(テーブル5[[#This Row],[アイテム]], テーブル3[], 14, FALSE), "")</f>
        <v>ウィステリア軟材</v>
      </c>
      <c r="D35" s="28">
        <f>IFERROR(VLOOKUP(テーブル5[[#This Row],[アイテム]], テーブル3[], 15, FALSE), "")</f>
        <v>1</v>
      </c>
      <c r="E35" s="28" t="str">
        <f>IFERROR(VLOOKUP(テーブル5[[#This Row],[アイテム]], テーブル3[], 16, FALSE), "")</f>
        <v>トカゲの瞳</v>
      </c>
      <c r="F35" s="28">
        <f>IFERROR(VLOOKUP(テーブル5[[#This Row],[アイテム]], テーブル3[], 17, FALSE), "")</f>
        <v>2</v>
      </c>
      <c r="G35" s="28" t="str">
        <f>IFERROR(VLOOKUP(テーブル5[[#This Row],[アイテム]], テーブル3[], 18, FALSE), "")</f>
        <v>ミラニスペンダント</v>
      </c>
      <c r="H35" s="28">
        <f>IFERROR(VLOOKUP(テーブル5[[#This Row],[アイテム]], テーブル3[], 19, FALSE), "")</f>
        <v>1</v>
      </c>
    </row>
    <row r="36" spans="1:8">
      <c r="A36" s="26" t="s">
        <v>749</v>
      </c>
      <c r="B36" s="26" t="str">
        <f>CONCATENATE("IC", IFERROR(VLOOKUP(テーブル5[[#This Row],[アイテム]], テーブル3[], 20, FALSE), ""))</f>
        <v>IC</v>
      </c>
      <c r="C36" s="28" t="str">
        <f>IFERROR(VLOOKUP(テーブル5[[#This Row],[アイテム]], テーブル3[], 14, FALSE), "")</f>
        <v>アラクニ魔網布</v>
      </c>
      <c r="D36" s="28">
        <f>IFERROR(VLOOKUP(テーブル5[[#This Row],[アイテム]], テーブル3[], 15, FALSE), "")</f>
        <v>2</v>
      </c>
      <c r="E36" s="28" t="str">
        <f>IFERROR(VLOOKUP(テーブル5[[#This Row],[アイテム]], テーブル3[], 16, FALSE), "")</f>
        <v>ウェブターバン</v>
      </c>
      <c r="F36" s="28">
        <f>IFERROR(VLOOKUP(テーブル5[[#This Row],[アイテム]], テーブル3[], 17, FALSE), "")</f>
        <v>1</v>
      </c>
      <c r="G36" s="28"/>
      <c r="H36" s="28"/>
    </row>
    <row r="37" spans="1:8">
      <c r="A37" s="26" t="s">
        <v>695</v>
      </c>
      <c r="B37" s="26" t="str">
        <f>CONCATENATE("IC", IFERROR(VLOOKUP(テーブル5[[#This Row],[アイテム]], テーブル3[], 20, FALSE), ""))</f>
        <v>IC</v>
      </c>
      <c r="C37" s="28" t="str">
        <f>IFERROR(VLOOKUP(テーブル5[[#This Row],[アイテム]], テーブル3[], 14, FALSE), "")</f>
        <v>サラマンダーの粘皮</v>
      </c>
      <c r="D37" s="28">
        <f>IFERROR(VLOOKUP(テーブル5[[#This Row],[アイテム]], テーブル3[], 15, FALSE), "")</f>
        <v>1</v>
      </c>
      <c r="E37" s="28" t="str">
        <f>IFERROR(VLOOKUP(テーブル5[[#This Row],[アイテム]], テーブル3[], 16, FALSE), "")</f>
        <v>リザードスキンキャップ</v>
      </c>
      <c r="F37" s="28">
        <f>IFERROR(VLOOKUP(テーブル5[[#This Row],[アイテム]], テーブル3[], 17, FALSE), "")</f>
        <v>1</v>
      </c>
      <c r="G37" s="28"/>
      <c r="H37" s="28"/>
    </row>
    <row r="38" spans="1:8">
      <c r="A38" s="26" t="s">
        <v>618</v>
      </c>
      <c r="B38" s="26" t="str">
        <f>CONCATENATE("IC", IFERROR(VLOOKUP(テーブル5[[#This Row],[アイテム]], テーブル3[], 20, FALSE), ""))</f>
        <v>IC</v>
      </c>
      <c r="C38" s="28" t="str">
        <f>IFERROR(VLOOKUP(テーブル5[[#This Row],[アイテム]], テーブル3[], 14, FALSE), "")</f>
        <v>サラマンダーの粘皮</v>
      </c>
      <c r="D38" s="28">
        <f>IFERROR(VLOOKUP(テーブル5[[#This Row],[アイテム]], テーブル3[], 15, FALSE), "")</f>
        <v>3</v>
      </c>
      <c r="E38" s="28" t="str">
        <f>IFERROR(VLOOKUP(テーブル5[[#This Row],[アイテム]], テーブル3[], 16, FALSE), "")</f>
        <v>リザードスキンベスト</v>
      </c>
      <c r="F38" s="28">
        <f>IFERROR(VLOOKUP(テーブル5[[#This Row],[アイテム]], テーブル3[], 17, FALSE), "")</f>
        <v>1</v>
      </c>
      <c r="G38" s="28"/>
      <c r="H38" s="28"/>
    </row>
    <row r="39" spans="1:8">
      <c r="A39" s="26" t="s">
        <v>772</v>
      </c>
      <c r="B39" s="26" t="str">
        <f>CONCATENATE("IC", IFERROR(VLOOKUP(テーブル5[[#This Row],[アイテム]], テーブル3[], 20, FALSE), ""))</f>
        <v>IC</v>
      </c>
      <c r="C39" s="28" t="str">
        <f>IFERROR(VLOOKUP(テーブル5[[#This Row],[アイテム]], テーブル3[], 14, FALSE), "")</f>
        <v>サラマンダーの粘皮</v>
      </c>
      <c r="D39" s="28">
        <f>IFERROR(VLOOKUP(テーブル5[[#This Row],[アイテム]], テーブル3[], 15, FALSE), "")</f>
        <v>1</v>
      </c>
      <c r="E39" s="28" t="str">
        <f>IFERROR(VLOOKUP(テーブル5[[#This Row],[アイテム]], テーブル3[], 16, FALSE), "")</f>
        <v>リザードスキンブーツ</v>
      </c>
      <c r="F39" s="28">
        <f>IFERROR(VLOOKUP(テーブル5[[#This Row],[アイテム]], テーブル3[], 17, FALSE), "")</f>
        <v>1</v>
      </c>
      <c r="G39" s="28"/>
      <c r="H39" s="28"/>
    </row>
    <row r="40" spans="1:8">
      <c r="A40" s="26" t="s">
        <v>1248</v>
      </c>
      <c r="B40" s="26" t="str">
        <f>CONCATENATE("IC", IFERROR(VLOOKUP(テーブル5[[#This Row],[アイテム]], テーブル3[], 20, FALSE), ""))</f>
        <v>IC極</v>
      </c>
      <c r="C40" s="28" t="str">
        <f>IFERROR(VLOOKUP(テーブル5[[#This Row],[アイテム]], テーブル3[], 14, FALSE), "")</f>
        <v>カサンドラフルーツ</v>
      </c>
      <c r="D40" s="28">
        <f>IFERROR(VLOOKUP(テーブル5[[#This Row],[アイテム]], テーブル3[], 15, FALSE), "")</f>
        <v>4</v>
      </c>
      <c r="E40" s="28" t="str">
        <f>IFERROR(VLOOKUP(テーブル5[[#This Row],[アイテム]], テーブル3[], 16, FALSE), "")</f>
        <v>ロイヤルゼリー</v>
      </c>
      <c r="F40" s="28">
        <f>IFERROR(VLOOKUP(テーブル5[[#This Row],[アイテム]], テーブル3[], 17, FALSE), "")</f>
        <v>4</v>
      </c>
      <c r="G40" s="28" t="str">
        <f>IFERROR(VLOOKUP(テーブル5[[#This Row],[アイテム]], テーブル3[], 18, FALSE), "")</f>
        <v>キングエッグ</v>
      </c>
      <c r="H40" s="28">
        <f>IFERROR(VLOOKUP(テーブル5[[#This Row],[アイテム]], テーブル3[], 19, FALSE), "")</f>
        <v>3</v>
      </c>
    </row>
    <row r="41" spans="1:8">
      <c r="A41" s="26" t="s">
        <v>745</v>
      </c>
      <c r="B41" s="26" t="str">
        <f>CONCATENATE("IC", IFERROR(VLOOKUP(テーブル5[[#This Row],[アイテム]], テーブル3[], 20, FALSE), ""))</f>
        <v>IC</v>
      </c>
      <c r="C41" s="28" t="str">
        <f>IFERROR(VLOOKUP(テーブル5[[#This Row],[アイテム]], テーブル3[], 14, FALSE), "")</f>
        <v>群蜘蛛の殻</v>
      </c>
      <c r="D41" s="28">
        <f>IFERROR(VLOOKUP(テーブル5[[#This Row],[アイテム]], テーブル3[], 15, FALSE), "")</f>
        <v>2</v>
      </c>
      <c r="E41" s="28" t="str">
        <f>IFERROR(VLOOKUP(テーブル5[[#This Row],[アイテム]], テーブル3[], 16, FALSE), "")</f>
        <v>シルクハット</v>
      </c>
      <c r="F41" s="28">
        <f>IFERROR(VLOOKUP(テーブル5[[#This Row],[アイテム]], テーブル3[], 17, FALSE), "")</f>
        <v>1</v>
      </c>
      <c r="G41" s="28"/>
      <c r="H41" s="28"/>
    </row>
    <row r="42" spans="1:8">
      <c r="A42" s="26" t="s">
        <v>1241</v>
      </c>
      <c r="B42" s="26" t="str">
        <f>CONCATENATE("IC", IFERROR(VLOOKUP(テーブル5[[#This Row],[アイテム]], テーブル3[], 20, FALSE), ""))</f>
        <v>IC</v>
      </c>
      <c r="C42" s="28" t="str">
        <f>IFERROR(VLOOKUP(テーブル5[[#This Row],[アイテム]], テーブル3[], 14, FALSE), "")</f>
        <v>終わりなき物語</v>
      </c>
      <c r="D42" s="28">
        <f>IFERROR(VLOOKUP(テーブル5[[#This Row],[アイテム]], テーブル3[], 15, FALSE), "")</f>
        <v>2</v>
      </c>
      <c r="E42" s="28" t="str">
        <f>IFERROR(VLOOKUP(テーブル5[[#This Row],[アイテム]], テーブル3[], 16, FALSE), "")</f>
        <v>恥ずかしい日記</v>
      </c>
      <c r="F42" s="28">
        <f>IFERROR(VLOOKUP(テーブル5[[#This Row],[アイテム]], テーブル3[], 17, FALSE), "")</f>
        <v>1</v>
      </c>
      <c r="G42" s="28" t="str">
        <f>IFERROR(VLOOKUP(テーブル5[[#This Row],[アイテム]], テーブル3[], 18, FALSE), "")</f>
        <v>天才の羽ペン</v>
      </c>
      <c r="H42" s="28">
        <f>IFERROR(VLOOKUP(テーブル5[[#This Row],[アイテム]], テーブル3[], 19, FALSE), "")</f>
        <v>1</v>
      </c>
    </row>
    <row r="43" spans="1:8">
      <c r="A43" s="26" t="s">
        <v>503</v>
      </c>
      <c r="B43" s="26" t="str">
        <f>CONCATENATE("IC", IFERROR(VLOOKUP(テーブル5[[#This Row],[アイテム]], テーブル3[], 20, FALSE), ""))</f>
        <v>IC</v>
      </c>
      <c r="C43" s="28" t="str">
        <f>IFERROR(VLOOKUP(テーブル5[[#This Row],[アイテム]], テーブル3[], 14, FALSE), "")</f>
        <v>カッパー鋼</v>
      </c>
      <c r="D43" s="28">
        <f>IFERROR(VLOOKUP(テーブル5[[#This Row],[アイテム]], テーブル3[], 15, FALSE), "")</f>
        <v>3</v>
      </c>
      <c r="E43" s="28" t="str">
        <f>IFERROR(VLOOKUP(テーブル5[[#This Row],[アイテム]], テーブル3[], 16, FALSE), "")</f>
        <v>シーアックス</v>
      </c>
      <c r="F43" s="28">
        <f>IFERROR(VLOOKUP(テーブル5[[#This Row],[アイテム]], テーブル3[], 17, FALSE), "")</f>
        <v>1</v>
      </c>
      <c r="G43" s="28"/>
      <c r="H43" s="28"/>
    </row>
    <row r="44" spans="1:8">
      <c r="A44" s="26" t="s">
        <v>997</v>
      </c>
      <c r="B44" s="26" t="str">
        <f>CONCATENATE("IC", IFERROR(VLOOKUP(テーブル5[[#This Row],[アイテム]], テーブル3[], 20, FALSE), ""))</f>
        <v>IC</v>
      </c>
      <c r="C44" s="28" t="str">
        <f>IFERROR(VLOOKUP(テーブル5[[#This Row],[アイテム]], テーブル3[], 14, FALSE), "")</f>
        <v>蜂蜜</v>
      </c>
      <c r="D44" s="28">
        <f>IFERROR(VLOOKUP(テーブル5[[#This Row],[アイテム]], テーブル3[], 15, FALSE), "")</f>
        <v>2</v>
      </c>
      <c r="E44" s="28" t="str">
        <f>IFERROR(VLOOKUP(テーブル5[[#This Row],[アイテム]], テーブル3[], 16, FALSE), "")</f>
        <v>ラワン浮材</v>
      </c>
      <c r="F44" s="28">
        <f>IFERROR(VLOOKUP(テーブル5[[#This Row],[アイテム]], テーブル3[], 17, FALSE), "")</f>
        <v>1</v>
      </c>
      <c r="G44" s="28"/>
      <c r="H44" s="28"/>
    </row>
    <row r="45" spans="1:8">
      <c r="A45" s="26" t="s">
        <v>585</v>
      </c>
      <c r="B45" s="26" t="str">
        <f>CONCATENATE("IC", IFERROR(VLOOKUP(テーブル5[[#This Row],[アイテム]], テーブル3[], 20, FALSE), ""))</f>
        <v>IC</v>
      </c>
      <c r="C45" s="28" t="str">
        <f>IFERROR(VLOOKUP(テーブル5[[#This Row],[アイテム]], テーブル3[], 14, FALSE), "")</f>
        <v>ブロンズ鋼</v>
      </c>
      <c r="D45" s="28">
        <f>IFERROR(VLOOKUP(テーブル5[[#This Row],[アイテム]], テーブル3[], 15, FALSE), "")</f>
        <v>3</v>
      </c>
      <c r="E45" s="28" t="str">
        <f>IFERROR(VLOOKUP(テーブル5[[#This Row],[アイテム]], テーブル3[], 16, FALSE), "")</f>
        <v>ナチュラルクロー</v>
      </c>
      <c r="F45" s="28">
        <f>IFERROR(VLOOKUP(テーブル5[[#This Row],[アイテム]], テーブル3[], 17, FALSE), "")</f>
        <v>1</v>
      </c>
      <c r="G45" s="28"/>
      <c r="H45" s="28"/>
    </row>
    <row r="46" spans="1:8">
      <c r="A46" s="26" t="s">
        <v>885</v>
      </c>
      <c r="B46" s="26" t="str">
        <f>CONCATENATE("IC", IFERROR(VLOOKUP(テーブル5[[#This Row],[アイテム]], テーブル3[], 20, FALSE), ""))</f>
        <v>IC</v>
      </c>
      <c r="C46" s="28" t="str">
        <f>IFERROR(VLOOKUP(テーブル5[[#This Row],[アイテム]], テーブル3[], 14, FALSE), "")</f>
        <v>ウルフの金毛</v>
      </c>
      <c r="D46" s="28">
        <f>IFERROR(VLOOKUP(テーブル5[[#This Row],[アイテム]], テーブル3[], 15, FALSE), "")</f>
        <v>3</v>
      </c>
      <c r="E46" s="28" t="str">
        <f>IFERROR(VLOOKUP(テーブル5[[#This Row],[アイテム]], テーブル3[], 16, FALSE), "")</f>
        <v>リザードバングル</v>
      </c>
      <c r="F46" s="28">
        <f>IFERROR(VLOOKUP(テーブル5[[#This Row],[アイテム]], テーブル3[], 17, FALSE), "")</f>
        <v>1</v>
      </c>
      <c r="G46" s="28"/>
      <c r="H46" s="28"/>
    </row>
    <row r="47" spans="1:8">
      <c r="A47" s="26" t="s">
        <v>808</v>
      </c>
      <c r="B47" s="26" t="str">
        <f>CONCATENATE("IC", IFERROR(VLOOKUP(テーブル5[[#This Row],[アイテム]], テーブル3[], 20, FALSE), ""))</f>
        <v>IC</v>
      </c>
      <c r="C47" s="28" t="str">
        <f>IFERROR(VLOOKUP(テーブル5[[#This Row],[アイテム]], テーブル3[], 14, FALSE), "")</f>
        <v>ウルフの金毛</v>
      </c>
      <c r="D47" s="28">
        <f>IFERROR(VLOOKUP(テーブル5[[#This Row],[アイテム]], テーブル3[], 15, FALSE), "")</f>
        <v>1</v>
      </c>
      <c r="E47" s="28" t="str">
        <f>IFERROR(VLOOKUP(テーブル5[[#This Row],[アイテム]], テーブル3[], 16, FALSE), "")</f>
        <v>フォックスパンプス</v>
      </c>
      <c r="F47" s="28">
        <f>IFERROR(VLOOKUP(テーブル5[[#This Row],[アイテム]], テーブル3[], 17, FALSE), "")</f>
        <v>1</v>
      </c>
      <c r="G47" s="28"/>
      <c r="H47" s="28"/>
    </row>
    <row r="48" spans="1:8">
      <c r="A48" s="26" t="s">
        <v>313</v>
      </c>
      <c r="B48" s="26" t="str">
        <f>CONCATENATE("IC", IFERROR(VLOOKUP(テーブル5[[#This Row],[アイテム]], テーブル3[], 20, FALSE), ""))</f>
        <v>IC</v>
      </c>
      <c r="C48" s="28" t="str">
        <f>IFERROR(VLOOKUP(テーブル5[[#This Row],[アイテム]], テーブル3[], 14, FALSE), "")</f>
        <v>アマリスタ</v>
      </c>
      <c r="D48" s="28">
        <f>IFERROR(VLOOKUP(テーブル5[[#This Row],[アイテム]], テーブル3[], 15, FALSE), "")</f>
        <v>2</v>
      </c>
      <c r="E48" s="28" t="str">
        <f>IFERROR(VLOOKUP(テーブル5[[#This Row],[アイテム]], テーブル3[], 16, FALSE), "")</f>
        <v>クリスタル鋼</v>
      </c>
      <c r="F48" s="28">
        <f>IFERROR(VLOOKUP(テーブル5[[#This Row],[アイテム]], テーブル3[], 17, FALSE), "")</f>
        <v>1</v>
      </c>
      <c r="G48" s="28" t="str">
        <f>IFERROR(VLOOKUP(テーブル5[[#This Row],[アイテム]], テーブル3[], 18, FALSE), "")</f>
        <v>インストルメントソード</v>
      </c>
      <c r="H48" s="28">
        <f>IFERROR(VLOOKUP(テーブル5[[#This Row],[アイテム]], テーブル3[], 19, FALSE), "")</f>
        <v>1</v>
      </c>
    </row>
    <row r="49" spans="1:8">
      <c r="A49" s="26" t="s">
        <v>406</v>
      </c>
      <c r="B49" s="26" t="str">
        <f>CONCATENATE("IC", IFERROR(VLOOKUP(テーブル5[[#This Row],[アイテム]], テーブル3[], 20, FALSE), ""))</f>
        <v>IC</v>
      </c>
      <c r="C49" s="28" t="str">
        <f>IFERROR(VLOOKUP(テーブル5[[#This Row],[アイテム]], テーブル3[], 14, FALSE), "")</f>
        <v>スチール鋼</v>
      </c>
      <c r="D49" s="28">
        <f>IFERROR(VLOOKUP(テーブル5[[#This Row],[アイテム]], テーブル3[], 15, FALSE), "")</f>
        <v>3</v>
      </c>
      <c r="E49" s="28" t="str">
        <f>IFERROR(VLOOKUP(テーブル5[[#This Row],[アイテム]], テーブル3[], 16, FALSE), "")</f>
        <v>レイピア</v>
      </c>
      <c r="F49" s="28">
        <f>IFERROR(VLOOKUP(テーブル5[[#This Row],[アイテム]], テーブル3[], 17, FALSE), "")</f>
        <v>1</v>
      </c>
      <c r="G49" s="28"/>
      <c r="H49" s="28"/>
    </row>
    <row r="50" spans="1:8">
      <c r="A50" s="26" t="s">
        <v>930</v>
      </c>
      <c r="B50" s="26" t="str">
        <f>CONCATENATE("IC", IFERROR(VLOOKUP(テーブル5[[#This Row],[アイテム]], テーブル3[], 20, FALSE), ""))</f>
        <v>IC極</v>
      </c>
      <c r="C50" s="28" t="str">
        <f>IFERROR(VLOOKUP(テーブル5[[#This Row],[アイテム]], テーブル3[], 14, FALSE), "")</f>
        <v>アマリスタ</v>
      </c>
      <c r="D50" s="28">
        <f>IFERROR(VLOOKUP(テーブル5[[#This Row],[アイテム]], テーブル3[], 15, FALSE), "")</f>
        <v>2</v>
      </c>
      <c r="E50" s="28" t="str">
        <f>IFERROR(VLOOKUP(テーブル5[[#This Row],[アイテム]], テーブル3[], 16, FALSE), "")</f>
        <v>花の指輪</v>
      </c>
      <c r="F50" s="28">
        <f>IFERROR(VLOOKUP(テーブル5[[#This Row],[アイテム]], テーブル3[], 17, FALSE), "")</f>
        <v>1</v>
      </c>
      <c r="G50" s="28" t="str">
        <f>IFERROR(VLOOKUP(テーブル5[[#This Row],[アイテム]], テーブル3[], 18, FALSE), "")</f>
        <v>花の首飾り</v>
      </c>
      <c r="H50" s="28">
        <f>IFERROR(VLOOKUP(テーブル5[[#This Row],[アイテム]], テーブル3[], 19, FALSE), "")</f>
        <v>1</v>
      </c>
    </row>
    <row r="51" spans="1:8">
      <c r="A51" s="26" t="s">
        <v>465</v>
      </c>
      <c r="B51" s="26" t="str">
        <f>CONCATENATE("IC", IFERROR(VLOOKUP(テーブル5[[#This Row],[アイテム]], テーブル3[], 20, FALSE), ""))</f>
        <v>IC</v>
      </c>
      <c r="C51" s="28" t="str">
        <f>IFERROR(VLOOKUP(テーブル5[[#This Row],[アイテム]], テーブル3[], 14, FALSE), "")</f>
        <v>レベロス神材</v>
      </c>
      <c r="D51" s="28">
        <f>IFERROR(VLOOKUP(テーブル5[[#This Row],[アイテム]], テーブル3[], 15, FALSE), "")</f>
        <v>2</v>
      </c>
      <c r="E51" s="28" t="str">
        <f>IFERROR(VLOOKUP(テーブル5[[#This Row],[アイテム]], テーブル3[], 16, FALSE), "")</f>
        <v>プリズムタクト</v>
      </c>
      <c r="F51" s="28">
        <f>IFERROR(VLOOKUP(テーブル5[[#This Row],[アイテム]], テーブル3[], 17, FALSE), "")</f>
        <v>1</v>
      </c>
      <c r="G51" s="28"/>
      <c r="H51" s="28"/>
    </row>
    <row r="52" spans="1:8">
      <c r="A52" s="26" t="s">
        <v>352</v>
      </c>
      <c r="B52" s="26" t="str">
        <f>CONCATENATE("IC", IFERROR(VLOOKUP(テーブル5[[#This Row],[アイテム]], テーブル3[], 20, FALSE), ""))</f>
        <v>IC</v>
      </c>
      <c r="C52" s="28" t="str">
        <f>IFERROR(VLOOKUP(テーブル5[[#This Row],[アイテム]], テーブル3[], 14, FALSE), "")</f>
        <v>エボニー硬材</v>
      </c>
      <c r="D52" s="28">
        <f>IFERROR(VLOOKUP(テーブル5[[#This Row],[アイテム]], テーブル3[], 15, FALSE), "")</f>
        <v>2</v>
      </c>
      <c r="E52" s="28" t="str">
        <f>IFERROR(VLOOKUP(テーブル5[[#This Row],[アイテム]], テーブル3[], 16, FALSE), "")</f>
        <v>サンドストーン</v>
      </c>
      <c r="F52" s="28">
        <f>IFERROR(VLOOKUP(テーブル5[[#This Row],[アイテム]], テーブル3[], 17, FALSE), "")</f>
        <v>1</v>
      </c>
      <c r="G52" s="28" t="str">
        <f>IFERROR(VLOOKUP(テーブル5[[#This Row],[アイテム]], テーブル3[], 18, FALSE), "")</f>
        <v>アコライトスタッフ</v>
      </c>
      <c r="H52" s="28">
        <f>IFERROR(VLOOKUP(テーブル5[[#This Row],[アイテム]], テーブル3[], 19, FALSE), "")</f>
        <v>1</v>
      </c>
    </row>
    <row r="53" spans="1:8">
      <c r="A53" s="26" t="s">
        <v>456</v>
      </c>
      <c r="B53" s="26" t="str">
        <f>CONCATENATE("IC", IFERROR(VLOOKUP(テーブル5[[#This Row],[アイテム]], テーブル3[], 20, FALSE), ""))</f>
        <v>IC</v>
      </c>
      <c r="C53" s="28" t="str">
        <f>IFERROR(VLOOKUP(テーブル5[[#This Row],[アイテム]], テーブル3[], 14, FALSE), "")</f>
        <v>エボニー硬材</v>
      </c>
      <c r="D53" s="28">
        <f>IFERROR(VLOOKUP(テーブル5[[#This Row],[アイテム]], テーブル3[], 15, FALSE), "")</f>
        <v>2</v>
      </c>
      <c r="E53" s="28" t="str">
        <f>IFERROR(VLOOKUP(テーブル5[[#This Row],[アイテム]], テーブル3[], 16, FALSE), "")</f>
        <v>マーチングタクト</v>
      </c>
      <c r="F53" s="28">
        <f>IFERROR(VLOOKUP(テーブル5[[#This Row],[アイテム]], テーブル3[], 17, FALSE), "")</f>
        <v>1</v>
      </c>
      <c r="G53" s="28"/>
      <c r="H53" s="28"/>
    </row>
    <row r="54" spans="1:8">
      <c r="A54" s="26" t="s">
        <v>857</v>
      </c>
      <c r="B54" s="26" t="str">
        <f>CONCATENATE("IC", IFERROR(VLOOKUP(テーブル5[[#This Row],[アイテム]], テーブル3[], 20, FALSE), ""))</f>
        <v>IC</v>
      </c>
      <c r="C54" s="28" t="str">
        <f>IFERROR(VLOOKUP(テーブル5[[#This Row],[アイテム]], テーブル3[], 14, FALSE), "")</f>
        <v>エボニー硬材</v>
      </c>
      <c r="D54" s="28">
        <f>IFERROR(VLOOKUP(テーブル5[[#This Row],[アイテム]], テーブル3[], 15, FALSE), "")</f>
        <v>1</v>
      </c>
      <c r="E54" s="28" t="str">
        <f>IFERROR(VLOOKUP(テーブル5[[#This Row],[アイテム]], テーブル3[], 16, FALSE), "")</f>
        <v>サボテンの針</v>
      </c>
      <c r="F54" s="28">
        <f>IFERROR(VLOOKUP(テーブル5[[#This Row],[アイテム]], テーブル3[], 17, FALSE), "")</f>
        <v>2</v>
      </c>
      <c r="G54" s="28" t="str">
        <f>IFERROR(VLOOKUP(テーブル5[[#This Row],[アイテム]], テーブル3[], 18, FALSE), "")</f>
        <v>ラワンペンダント</v>
      </c>
      <c r="H54" s="28">
        <f>IFERROR(VLOOKUP(テーブル5[[#This Row],[アイテム]], テーブル3[], 19, FALSE), "")</f>
        <v>1</v>
      </c>
    </row>
    <row r="55" spans="1:8">
      <c r="A55" s="26" t="s">
        <v>364</v>
      </c>
      <c r="B55" s="26" t="str">
        <f>CONCATENATE("IC", IFERROR(VLOOKUP(テーブル5[[#This Row],[アイテム]], テーブル3[], 20, FALSE), ""))</f>
        <v>IC極</v>
      </c>
      <c r="C55" s="28" t="str">
        <f>IFERROR(VLOOKUP(テーブル5[[#This Row],[アイテム]], テーブル3[], 14, FALSE), "")</f>
        <v>アトランティス鋼</v>
      </c>
      <c r="D55" s="28">
        <f>IFERROR(VLOOKUP(テーブル5[[#This Row],[アイテム]], テーブル3[], 15, FALSE), "")</f>
        <v>1</v>
      </c>
      <c r="E55" s="28" t="str">
        <f>IFERROR(VLOOKUP(テーブル5[[#This Row],[アイテム]], テーブル3[], 16, FALSE), "")</f>
        <v>アマリスタ</v>
      </c>
      <c r="F55" s="28">
        <f>IFERROR(VLOOKUP(テーブル5[[#This Row],[アイテム]], テーブル3[], 17, FALSE), "")</f>
        <v>1</v>
      </c>
      <c r="G55" s="28" t="str">
        <f>IFERROR(VLOOKUP(テーブル5[[#This Row],[アイテム]], テーブル3[], 18, FALSE), "")</f>
        <v>ホーリースタッフ</v>
      </c>
      <c r="H55" s="28">
        <f>IFERROR(VLOOKUP(テーブル5[[#This Row],[アイテム]], テーブル3[], 19, FALSE), "")</f>
        <v>1</v>
      </c>
    </row>
    <row r="56" spans="1:8">
      <c r="A56" s="26" t="s">
        <v>316</v>
      </c>
      <c r="B56" s="26" t="str">
        <f>CONCATENATE("IC", IFERROR(VLOOKUP(テーブル5[[#This Row],[アイテム]], テーブル3[], 20, FALSE), ""))</f>
        <v>IC極</v>
      </c>
      <c r="C56" s="28" t="str">
        <f>IFERROR(VLOOKUP(テーブル5[[#This Row],[アイテム]], テーブル3[], 14, FALSE), "")</f>
        <v>アトランティス鋼</v>
      </c>
      <c r="D56" s="28">
        <f>IFERROR(VLOOKUP(テーブル5[[#This Row],[アイテム]], テーブル3[], 15, FALSE), "")</f>
        <v>3</v>
      </c>
      <c r="E56" s="28" t="str">
        <f>IFERROR(VLOOKUP(テーブル5[[#This Row],[アイテム]], テーブル3[], 16, FALSE), "")</f>
        <v>アマリスタ</v>
      </c>
      <c r="F56" s="28">
        <f>IFERROR(VLOOKUP(テーブル5[[#This Row],[アイテム]], テーブル3[], 17, FALSE), "")</f>
        <v>1</v>
      </c>
      <c r="G56" s="28" t="str">
        <f>IFERROR(VLOOKUP(テーブル5[[#This Row],[アイテム]], テーブル3[], 18, FALSE), "")</f>
        <v>古刀七星</v>
      </c>
      <c r="H56" s="28">
        <f>IFERROR(VLOOKUP(テーブル5[[#This Row],[アイテム]], テーブル3[], 19, FALSE), "")</f>
        <v>1</v>
      </c>
    </row>
    <row r="57" spans="1:8">
      <c r="A57" s="26" t="s">
        <v>374</v>
      </c>
      <c r="B57" s="26" t="str">
        <f>CONCATENATE("IC", IFERROR(VLOOKUP(テーブル5[[#This Row],[アイテム]], テーブル3[], 20, FALSE), ""))</f>
        <v>IC</v>
      </c>
      <c r="C57" s="28" t="str">
        <f>IFERROR(VLOOKUP(テーブル5[[#This Row],[アイテム]], テーブル3[], 14, FALSE), "")</f>
        <v>パピルス紙</v>
      </c>
      <c r="D57" s="28">
        <f>IFERROR(VLOOKUP(テーブル5[[#This Row],[アイテム]], テーブル3[], 15, FALSE), "")</f>
        <v>2</v>
      </c>
      <c r="E57" s="28" t="str">
        <f>IFERROR(VLOOKUP(テーブル5[[#This Row],[アイテム]], テーブル3[], 16, FALSE), "")</f>
        <v>フレッシュハーブ</v>
      </c>
      <c r="F57" s="28">
        <f>IFERROR(VLOOKUP(テーブル5[[#This Row],[アイテム]], テーブル3[], 17, FALSE), "")</f>
        <v>1</v>
      </c>
      <c r="G57" s="28"/>
      <c r="H57" s="28"/>
    </row>
    <row r="58" spans="1:8">
      <c r="A58" s="26" t="s">
        <v>252</v>
      </c>
      <c r="B58" s="26" t="str">
        <f>CONCATENATE("IC", IFERROR(VLOOKUP(テーブル5[[#This Row],[アイテム]], テーブル3[], 20, FALSE), ""))</f>
        <v>IC</v>
      </c>
      <c r="C58" s="28" t="str">
        <f>IFERROR(VLOOKUP(テーブル5[[#This Row],[アイテム]], テーブル3[], 14, FALSE), "")</f>
        <v>コバスナサラダサンド</v>
      </c>
      <c r="D58" s="28">
        <f>IFERROR(VLOOKUP(テーブル5[[#This Row],[アイテム]], テーブル3[], 15, FALSE), "")</f>
        <v>1</v>
      </c>
      <c r="E58" s="28" t="str">
        <f>IFERROR(VLOOKUP(テーブル5[[#This Row],[アイテム]], テーブル3[], 16, FALSE), "")</f>
        <v>地鶏肉</v>
      </c>
      <c r="F58" s="28">
        <f>IFERROR(VLOOKUP(テーブル5[[#This Row],[アイテム]], テーブル3[], 17, FALSE), "")</f>
        <v>1</v>
      </c>
      <c r="G58" s="28" t="str">
        <f>IFERROR(VLOOKUP(テーブル5[[#This Row],[アイテム]], テーブル3[], 18, FALSE), "")</f>
        <v>オラデアバター</v>
      </c>
      <c r="H58" s="28">
        <f>IFERROR(VLOOKUP(テーブル5[[#This Row],[アイテム]], テーブル3[], 19, FALSE), "")</f>
        <v>1</v>
      </c>
    </row>
    <row r="59" spans="1:8">
      <c r="A59" s="26" t="s">
        <v>999</v>
      </c>
      <c r="B59" s="26" t="str">
        <f>CONCATENATE("IC", IFERROR(VLOOKUP(テーブル5[[#This Row],[アイテム]], テーブル3[], 20, FALSE), ""))</f>
        <v>IC</v>
      </c>
      <c r="C59" s="28" t="str">
        <f>IFERROR(VLOOKUP(テーブル5[[#This Row],[アイテム]], テーブル3[], 14, FALSE), "")</f>
        <v>新鮮牛乳</v>
      </c>
      <c r="D59" s="28">
        <f>IFERROR(VLOOKUP(テーブル5[[#This Row],[アイテム]], テーブル3[], 15, FALSE), "")</f>
        <v>2</v>
      </c>
      <c r="E59" s="28"/>
      <c r="F59" s="28"/>
      <c r="G59" s="28"/>
      <c r="H59" s="28"/>
    </row>
    <row r="60" spans="1:8">
      <c r="A60" s="26" t="s">
        <v>270</v>
      </c>
      <c r="B60" s="26" t="str">
        <f>CONCATENATE("IC", IFERROR(VLOOKUP(テーブル5[[#This Row],[アイテム]], テーブル3[], 20, FALSE), ""))</f>
        <v>IC</v>
      </c>
      <c r="C60" s="28" t="str">
        <f>IFERROR(VLOOKUP(テーブル5[[#This Row],[アイテム]], テーブル3[], 14, FALSE), "")</f>
        <v>鶏肉</v>
      </c>
      <c r="D60" s="28">
        <f>IFERROR(VLOOKUP(テーブル5[[#This Row],[アイテム]], テーブル3[], 15, FALSE), "")</f>
        <v>1</v>
      </c>
      <c r="E60" s="28" t="str">
        <f>IFERROR(VLOOKUP(テーブル5[[#This Row],[アイテム]], テーブル3[], 16, FALSE), "")</f>
        <v>適当水炊き</v>
      </c>
      <c r="F60" s="28">
        <f>IFERROR(VLOOKUP(テーブル5[[#This Row],[アイテム]], テーブル3[], 17, FALSE), "")</f>
        <v>1</v>
      </c>
      <c r="G60" s="28"/>
      <c r="H60" s="28"/>
    </row>
    <row r="61" spans="1:8">
      <c r="A61" s="26" t="s">
        <v>756</v>
      </c>
      <c r="B61" s="26" t="str">
        <f>CONCATENATE("IC", IFERROR(VLOOKUP(テーブル5[[#This Row],[アイテム]], テーブル3[], 20, FALSE), ""))</f>
        <v>IC極</v>
      </c>
      <c r="C61" s="28" t="str">
        <f>IFERROR(VLOOKUP(テーブル5[[#This Row],[アイテム]], テーブル3[], 14, FALSE), "")</f>
        <v>ハゴロモ聖光織</v>
      </c>
      <c r="D61" s="28">
        <f>IFERROR(VLOOKUP(テーブル5[[#This Row],[アイテム]], テーブル3[], 15, FALSE), "")</f>
        <v>1</v>
      </c>
      <c r="E61" s="28" t="str">
        <f>IFERROR(VLOOKUP(テーブル5[[#This Row],[アイテム]], テーブル3[], 16, FALSE), "")</f>
        <v>ウィッチハット</v>
      </c>
      <c r="F61" s="28">
        <f>IFERROR(VLOOKUP(テーブル5[[#This Row],[アイテム]], テーブル3[], 17, FALSE), "")</f>
        <v>1</v>
      </c>
      <c r="G61" s="28"/>
      <c r="H61" s="28"/>
    </row>
    <row r="62" spans="1:8">
      <c r="A62" s="26" t="s">
        <v>576</v>
      </c>
      <c r="B62" s="26" t="str">
        <f>CONCATENATE("IC", IFERROR(VLOOKUP(テーブル5[[#This Row],[アイテム]], テーブル3[], 20, FALSE), ""))</f>
        <v>IC</v>
      </c>
      <c r="C62" s="28" t="str">
        <f>IFERROR(VLOOKUP(テーブル5[[#This Row],[アイテム]], テーブル3[], 14, FALSE), "")</f>
        <v>クリスタル鋼</v>
      </c>
      <c r="D62" s="28">
        <f>IFERROR(VLOOKUP(テーブル5[[#This Row],[アイテム]], テーブル3[], 15, FALSE), "")</f>
        <v>2</v>
      </c>
      <c r="E62" s="28" t="str">
        <f>IFERROR(VLOOKUP(テーブル5[[#This Row],[アイテム]], テーブル3[], 16, FALSE), "")</f>
        <v>クオーツダガー</v>
      </c>
      <c r="F62" s="28">
        <f>IFERROR(VLOOKUP(テーブル5[[#This Row],[アイテム]], テーブル3[], 17, FALSE), "")</f>
        <v>1</v>
      </c>
      <c r="G62" s="28"/>
      <c r="H62" s="28"/>
    </row>
    <row r="63" spans="1:8">
      <c r="A63" s="26" t="s">
        <v>407</v>
      </c>
      <c r="B63" s="26" t="str">
        <f>CONCATENATE("IC", IFERROR(VLOOKUP(テーブル5[[#This Row],[アイテム]], テーブル3[], 20, FALSE), ""))</f>
        <v>IC</v>
      </c>
      <c r="C63" s="28" t="str">
        <f>IFERROR(VLOOKUP(テーブル5[[#This Row],[アイテム]], テーブル3[], 14, FALSE), "")</f>
        <v>スチール鋼</v>
      </c>
      <c r="D63" s="28">
        <f>IFERROR(VLOOKUP(テーブル5[[#This Row],[アイテム]], テーブル3[], 15, FALSE), "")</f>
        <v>4</v>
      </c>
      <c r="E63" s="28" t="str">
        <f>IFERROR(VLOOKUP(テーブル5[[#This Row],[アイテム]], テーブル3[], 16, FALSE), "")</f>
        <v>クレイモア</v>
      </c>
      <c r="F63" s="28">
        <f>IFERROR(VLOOKUP(テーブル5[[#This Row],[アイテム]], テーブル3[], 17, FALSE), "")</f>
        <v>1</v>
      </c>
      <c r="G63" s="28"/>
      <c r="H63" s="28"/>
    </row>
    <row r="64" spans="1:8">
      <c r="A64" s="26" t="s">
        <v>784</v>
      </c>
      <c r="B64" s="26" t="str">
        <f>CONCATENATE("IC", IFERROR(VLOOKUP(テーブル5[[#This Row],[アイテム]], テーブル3[], 20, FALSE), ""))</f>
        <v>IC</v>
      </c>
      <c r="C64" s="28" t="str">
        <f>IFERROR(VLOOKUP(テーブル5[[#This Row],[アイテム]], テーブル3[], 14, FALSE), "")</f>
        <v>カッパー鋼</v>
      </c>
      <c r="D64" s="28">
        <f>IFERROR(VLOOKUP(テーブル5[[#This Row],[アイテム]], テーブル3[], 15, FALSE), "")</f>
        <v>1</v>
      </c>
      <c r="E64" s="28" t="str">
        <f>IFERROR(VLOOKUP(テーブル5[[#This Row],[アイテム]], テーブル3[], 16, FALSE), "")</f>
        <v>ブロンズスケールグリーブ</v>
      </c>
      <c r="F64" s="28">
        <f>IFERROR(VLOOKUP(テーブル5[[#This Row],[アイテム]], テーブル3[], 17, FALSE), "")</f>
        <v>1</v>
      </c>
      <c r="G64" s="28"/>
      <c r="H64" s="28"/>
    </row>
    <row r="65" spans="1:8">
      <c r="A65" s="26" t="s">
        <v>710</v>
      </c>
      <c r="B65" s="26" t="str">
        <f>CONCATENATE("IC", IFERROR(VLOOKUP(テーブル5[[#This Row],[アイテム]], テーブル3[], 20, FALSE), ""))</f>
        <v>IC</v>
      </c>
      <c r="C65" s="28" t="str">
        <f>IFERROR(VLOOKUP(テーブル5[[#This Row],[アイテム]], テーブル3[], 14, FALSE), "")</f>
        <v>カッパー鋼</v>
      </c>
      <c r="D65" s="28">
        <f>IFERROR(VLOOKUP(テーブル5[[#This Row],[アイテム]], テーブル3[], 15, FALSE), "")</f>
        <v>2</v>
      </c>
      <c r="E65" s="28" t="str">
        <f>IFERROR(VLOOKUP(テーブル5[[#This Row],[アイテム]], テーブル3[], 16, FALSE), "")</f>
        <v>ブロンズスケールギア</v>
      </c>
      <c r="F65" s="28">
        <f>IFERROR(VLOOKUP(テーブル5[[#This Row],[アイテム]], テーブル3[], 17, FALSE), "")</f>
        <v>1</v>
      </c>
      <c r="G65" s="28"/>
      <c r="H65" s="28"/>
    </row>
    <row r="66" spans="1:8">
      <c r="A66" s="26" t="s">
        <v>633</v>
      </c>
      <c r="B66" s="26" t="str">
        <f>CONCATENATE("IC", IFERROR(VLOOKUP(テーブル5[[#This Row],[アイテム]], テーブル3[], 20, FALSE), ""))</f>
        <v>IC</v>
      </c>
      <c r="C66" s="28" t="str">
        <f>IFERROR(VLOOKUP(テーブル5[[#This Row],[アイテム]], テーブル3[], 14, FALSE), "")</f>
        <v>カッパー鋼</v>
      </c>
      <c r="D66" s="28">
        <f>IFERROR(VLOOKUP(テーブル5[[#This Row],[アイテム]], テーブル3[], 15, FALSE), "")</f>
        <v>3</v>
      </c>
      <c r="E66" s="28" t="str">
        <f>IFERROR(VLOOKUP(テーブル5[[#This Row],[アイテム]], テーブル3[], 16, FALSE), "")</f>
        <v>ブロンズスケールメイル</v>
      </c>
      <c r="F66" s="28">
        <f>IFERROR(VLOOKUP(テーブル5[[#This Row],[アイテム]], テーブル3[], 17, FALSE), "")</f>
        <v>1</v>
      </c>
      <c r="G66" s="28"/>
      <c r="H66" s="28"/>
    </row>
    <row r="67" spans="1:8">
      <c r="A67" s="26" t="s">
        <v>888</v>
      </c>
      <c r="B67" s="26" t="str">
        <f>CONCATENATE("IC", IFERROR(VLOOKUP(テーブル5[[#This Row],[アイテム]], テーブル3[], 20, FALSE), ""))</f>
        <v>IC</v>
      </c>
      <c r="C67" s="28" t="str">
        <f>IFERROR(VLOOKUP(テーブル5[[#This Row],[アイテム]], テーブル3[], 14, FALSE), "")</f>
        <v>カッパー鋼</v>
      </c>
      <c r="D67" s="28">
        <f>IFERROR(VLOOKUP(テーブル5[[#This Row],[アイテム]], テーブル3[], 15, FALSE), "")</f>
        <v>3</v>
      </c>
      <c r="E67" s="28" t="str">
        <f>IFERROR(VLOOKUP(テーブル5[[#This Row],[アイテム]], テーブル3[], 16, FALSE), "")</f>
        <v>カッパーリング</v>
      </c>
      <c r="F67" s="28">
        <f>IFERROR(VLOOKUP(テーブル5[[#This Row],[アイテム]], テーブル3[], 17, FALSE), "")</f>
        <v>1</v>
      </c>
      <c r="G67" s="28"/>
      <c r="H67" s="28"/>
    </row>
    <row r="68" spans="1:8">
      <c r="A68" s="26" t="s">
        <v>830</v>
      </c>
      <c r="B68" s="26" t="str">
        <f>CONCATENATE("IC", IFERROR(VLOOKUP(テーブル5[[#This Row],[アイテム]], テーブル3[], 20, FALSE), ""))</f>
        <v>IC</v>
      </c>
      <c r="C68" s="28" t="str">
        <f>IFERROR(VLOOKUP(テーブル5[[#This Row],[アイテム]], テーブル3[], 14, FALSE), "")</f>
        <v>カッパー鋼</v>
      </c>
      <c r="D68" s="28">
        <f>IFERROR(VLOOKUP(テーブル5[[#This Row],[アイテム]], テーブル3[], 15, FALSE), "")</f>
        <v>1</v>
      </c>
      <c r="E68" s="28" t="str">
        <f>IFERROR(VLOOKUP(テーブル5[[#This Row],[アイテム]], テーブル3[], 16, FALSE), "")</f>
        <v>ブロンズリング</v>
      </c>
      <c r="F68" s="28">
        <f>IFERROR(VLOOKUP(テーブル5[[#This Row],[アイテム]], テーブル3[], 17, FALSE), "")</f>
        <v>1</v>
      </c>
      <c r="G68" s="28"/>
      <c r="H68" s="28"/>
    </row>
    <row r="69" spans="1:8">
      <c r="A69" s="26" t="s">
        <v>418</v>
      </c>
      <c r="B69" s="26" t="str">
        <f>CONCATENATE("IC", IFERROR(VLOOKUP(テーブル5[[#This Row],[アイテム]], テーブル3[], 20, FALSE), ""))</f>
        <v>IC</v>
      </c>
      <c r="C69" s="28" t="str">
        <f>IFERROR(VLOOKUP(テーブル5[[#This Row],[アイテム]], テーブル3[], 14, FALSE), "")</f>
        <v>アトランティス鋼</v>
      </c>
      <c r="D69" s="28">
        <f>IFERROR(VLOOKUP(テーブル5[[#This Row],[アイテム]], テーブル3[], 15, FALSE), "")</f>
        <v>3</v>
      </c>
      <c r="E69" s="28" t="str">
        <f>IFERROR(VLOOKUP(テーブル5[[#This Row],[アイテム]], テーブル3[], 16, FALSE), "")</f>
        <v>プリズムリング</v>
      </c>
      <c r="F69" s="28">
        <f>IFERROR(VLOOKUP(テーブル5[[#This Row],[アイテム]], テーブル3[], 17, FALSE), "")</f>
        <v>2</v>
      </c>
      <c r="G69" s="28" t="str">
        <f>IFERROR(VLOOKUP(テーブル5[[#This Row],[アイテム]], テーブル3[], 18, FALSE), "")</f>
        <v>アスカロン</v>
      </c>
      <c r="H69" s="28">
        <f>IFERROR(VLOOKUP(テーブル5[[#This Row],[アイテム]], テーブル3[], 19, FALSE), "")</f>
        <v>1</v>
      </c>
    </row>
    <row r="70" spans="1:8">
      <c r="A70" s="26" t="s">
        <v>578</v>
      </c>
      <c r="B70" s="26" t="str">
        <f>CONCATENATE("IC", IFERROR(VLOOKUP(テーブル5[[#This Row],[アイテム]], テーブル3[], 20, FALSE), ""))</f>
        <v>IC極</v>
      </c>
      <c r="C70" s="28" t="str">
        <f>IFERROR(VLOOKUP(テーブル5[[#This Row],[アイテム]], テーブル3[], 14, FALSE), "")</f>
        <v>アマリスタ</v>
      </c>
      <c r="D70" s="28">
        <f>IFERROR(VLOOKUP(テーブル5[[#This Row],[アイテム]], テーブル3[], 15, FALSE), "")</f>
        <v>2</v>
      </c>
      <c r="E70" s="28" t="str">
        <f>IFERROR(VLOOKUP(テーブル5[[#This Row],[アイテム]], テーブル3[], 16, FALSE), "")</f>
        <v>バイパーファング</v>
      </c>
      <c r="F70" s="28">
        <f>IFERROR(VLOOKUP(テーブル5[[#This Row],[アイテム]], テーブル3[], 17, FALSE), "")</f>
        <v>1</v>
      </c>
      <c r="G70" s="28"/>
      <c r="H70" s="28"/>
    </row>
    <row r="71" spans="1:8">
      <c r="A71" s="26" t="s">
        <v>493</v>
      </c>
      <c r="B71" s="26" t="str">
        <f>CONCATENATE("IC", IFERROR(VLOOKUP(テーブル5[[#This Row],[アイテム]], テーブル3[], 20, FALSE), ""))</f>
        <v>IC極</v>
      </c>
      <c r="C71" s="28" t="str">
        <f>IFERROR(VLOOKUP(テーブル5[[#This Row],[アイテム]], テーブル3[], 14, FALSE), "")</f>
        <v>クリスタル鋼</v>
      </c>
      <c r="D71" s="28">
        <f>IFERROR(VLOOKUP(テーブル5[[#This Row],[アイテム]], テーブル3[], 15, FALSE), "")</f>
        <v>1</v>
      </c>
      <c r="E71" s="28" t="str">
        <f>IFERROR(VLOOKUP(テーブル5[[#This Row],[アイテム]], テーブル3[], 16, FALSE), "")</f>
        <v>カサン漆黒布</v>
      </c>
      <c r="F71" s="28">
        <f>IFERROR(VLOOKUP(テーブル5[[#This Row],[アイテム]], テーブル3[], 17, FALSE), "")</f>
        <v>1</v>
      </c>
      <c r="G71" s="28" t="str">
        <f>IFERROR(VLOOKUP(テーブル5[[#This Row],[アイテム]], テーブル3[], 18, FALSE), "")</f>
        <v>ダンシングタンバリン</v>
      </c>
      <c r="H71" s="28">
        <f>IFERROR(VLOOKUP(テーブル5[[#This Row],[アイテム]], テーブル3[], 19, FALSE), "")</f>
        <v>1</v>
      </c>
    </row>
    <row r="72" spans="1:8">
      <c r="A72" s="26" t="s">
        <v>1004</v>
      </c>
      <c r="B72" s="26" t="str">
        <f>CONCATENATE("IC", IFERROR(VLOOKUP(テーブル5[[#This Row],[アイテム]], テーブル3[], 20, FALSE), ""))</f>
        <v>IC</v>
      </c>
      <c r="C72" s="28" t="str">
        <f>IFERROR(VLOOKUP(テーブル5[[#This Row],[アイテム]], テーブル3[], 14, FALSE), "")</f>
        <v>ホワイトペッパー</v>
      </c>
      <c r="D72" s="28">
        <f>IFERROR(VLOOKUP(テーブル5[[#This Row],[アイテム]], テーブル3[], 15, FALSE), "")</f>
        <v>2</v>
      </c>
      <c r="E72" s="28" t="str">
        <f>IFERROR(VLOOKUP(テーブル5[[#This Row],[アイテム]], テーブル3[], 16, FALSE), "")</f>
        <v>蜂蜜</v>
      </c>
      <c r="F72" s="28">
        <f>IFERROR(VLOOKUP(テーブル5[[#This Row],[アイテム]], テーブル3[], 17, FALSE), "")</f>
        <v>2</v>
      </c>
      <c r="G72" s="28" t="str">
        <f>IFERROR(VLOOKUP(テーブル5[[#This Row],[アイテム]], テーブル3[], 18, FALSE), "")</f>
        <v>ザラの岩塩</v>
      </c>
      <c r="H72" s="28">
        <f>IFERROR(VLOOKUP(テーブル5[[#This Row],[アイテム]], テーブル3[], 19, FALSE), "")</f>
        <v>2</v>
      </c>
    </row>
    <row r="73" spans="1:8">
      <c r="A73" s="26" t="s">
        <v>932</v>
      </c>
      <c r="B73" s="26" t="str">
        <f>CONCATENATE("IC", IFERROR(VLOOKUP(テーブル5[[#This Row],[アイテム]], テーブル3[], 20, FALSE), ""))</f>
        <v>IC</v>
      </c>
      <c r="C73" s="28" t="str">
        <f>IFERROR(VLOOKUP(テーブル5[[#This Row],[アイテム]], テーブル3[], 14, FALSE), "")</f>
        <v>クィーンオブクィーン</v>
      </c>
      <c r="D73" s="28">
        <f>IFERROR(VLOOKUP(テーブル5[[#This Row],[アイテム]], テーブル3[], 15, FALSE), "")</f>
        <v>1</v>
      </c>
      <c r="E73" s="28" t="str">
        <f>IFERROR(VLOOKUP(テーブル5[[#This Row],[アイテム]], テーブル3[], 16, FALSE), "")</f>
        <v>サーバントオブジャック</v>
      </c>
      <c r="F73" s="28">
        <f>IFERROR(VLOOKUP(テーブル5[[#This Row],[アイテム]], テーブル3[], 17, FALSE), "")</f>
        <v>1</v>
      </c>
      <c r="G73" s="28"/>
      <c r="H73" s="28"/>
    </row>
    <row r="74" spans="1:8">
      <c r="A74" s="26" t="s">
        <v>958</v>
      </c>
      <c r="B74" s="26" t="str">
        <f>CONCATENATE("IC", IFERROR(VLOOKUP(テーブル5[[#This Row],[アイテム]], テーブル3[], 20, FALSE), ""))</f>
        <v>IC</v>
      </c>
      <c r="C74" s="28" t="str">
        <f>IFERROR(VLOOKUP(テーブル5[[#This Row],[アイテム]], テーブル3[], 14, FALSE), "")</f>
        <v>クラブオブクローバー</v>
      </c>
      <c r="D74" s="28">
        <f>IFERROR(VLOOKUP(テーブル5[[#This Row],[アイテム]], テーブル3[], 15, FALSE), "")</f>
        <v>1</v>
      </c>
      <c r="E74" s="28" t="str">
        <f>IFERROR(VLOOKUP(テーブル5[[#This Row],[アイテム]], テーブル3[], 16, FALSE), "")</f>
        <v>コインオブダイヤ</v>
      </c>
      <c r="F74" s="28">
        <f>IFERROR(VLOOKUP(テーブル5[[#This Row],[アイテム]], テーブル3[], 17, FALSE), "")</f>
        <v>1</v>
      </c>
      <c r="G74" s="28"/>
      <c r="H74" s="28"/>
    </row>
    <row r="75" spans="1:8">
      <c r="A75" s="26" t="s">
        <v>892</v>
      </c>
      <c r="B75" s="26" t="str">
        <f>CONCATENATE("IC", IFERROR(VLOOKUP(テーブル5[[#This Row],[アイテム]], テーブル3[], 20, FALSE), ""))</f>
        <v>IC</v>
      </c>
      <c r="C75" s="28" t="str">
        <f>IFERROR(VLOOKUP(テーブル5[[#This Row],[アイテム]], テーブル3[], 14, FALSE), "")</f>
        <v>ダウン芯布織</v>
      </c>
      <c r="D75" s="28">
        <f>IFERROR(VLOOKUP(テーブル5[[#This Row],[アイテム]], テーブル3[], 15, FALSE), "")</f>
        <v>3</v>
      </c>
      <c r="E75" s="28" t="str">
        <f>IFERROR(VLOOKUP(テーブル5[[#This Row],[アイテム]], テーブル3[], 16, FALSE), "")</f>
        <v>ウルフバングル</v>
      </c>
      <c r="F75" s="28">
        <f>IFERROR(VLOOKUP(テーブル5[[#This Row],[アイテム]], テーブル3[], 17, FALSE), "")</f>
        <v>1</v>
      </c>
      <c r="G75" s="28"/>
      <c r="H75" s="28"/>
    </row>
    <row r="76" spans="1:8">
      <c r="A76" s="26" t="s">
        <v>1015</v>
      </c>
      <c r="B76" s="26" t="str">
        <f>CONCATENATE("IC", IFERROR(VLOOKUP(テーブル5[[#This Row],[アイテム]], テーブル3[], 20, FALSE), ""))</f>
        <v>IC</v>
      </c>
      <c r="C76" s="28" t="str">
        <f>IFERROR(VLOOKUP(テーブル5[[#This Row],[アイテム]], テーブル3[], 14, FALSE), "")</f>
        <v>ルナタイト</v>
      </c>
      <c r="D76" s="28">
        <f>IFERROR(VLOOKUP(テーブル5[[#This Row],[アイテム]], テーブル3[], 15, FALSE), "")</f>
        <v>2</v>
      </c>
      <c r="E76" s="28" t="str">
        <f>IFERROR(VLOOKUP(テーブル5[[#This Row],[アイテム]], テーブル3[], 16, FALSE), "")</f>
        <v>ハースストーン</v>
      </c>
      <c r="F76" s="28">
        <f>IFERROR(VLOOKUP(テーブル5[[#This Row],[アイテム]], テーブル3[], 17, FALSE), "")</f>
        <v>2</v>
      </c>
      <c r="G76" s="28"/>
      <c r="H76" s="28"/>
    </row>
    <row r="77" spans="1:8">
      <c r="A77" s="26" t="s">
        <v>575</v>
      </c>
      <c r="B77" s="26" t="str">
        <f>CONCATENATE("IC", IFERROR(VLOOKUP(テーブル5[[#This Row],[アイテム]], テーブル3[], 20, FALSE), ""))</f>
        <v>IC</v>
      </c>
      <c r="C77" s="28" t="str">
        <f>IFERROR(VLOOKUP(テーブル5[[#This Row],[アイテム]], テーブル3[], 14, FALSE), "")</f>
        <v>クオーツ</v>
      </c>
      <c r="D77" s="28">
        <f>IFERROR(VLOOKUP(テーブル5[[#This Row],[アイテム]], テーブル3[], 15, FALSE), "")</f>
        <v>2</v>
      </c>
      <c r="E77" s="28" t="str">
        <f>IFERROR(VLOOKUP(テーブル5[[#This Row],[アイテム]], テーブル3[], 16, FALSE), "")</f>
        <v>チンクエデア</v>
      </c>
      <c r="F77" s="28">
        <f>IFERROR(VLOOKUP(テーブル5[[#This Row],[アイテム]], テーブル3[], 17, FALSE), "")</f>
        <v>1</v>
      </c>
      <c r="G77" s="28"/>
      <c r="H77" s="28"/>
    </row>
    <row r="78" spans="1:8">
      <c r="A78" s="26" t="s">
        <v>750</v>
      </c>
      <c r="B78" s="26" t="str">
        <f>CONCATENATE("IC", IFERROR(VLOOKUP(テーブル5[[#This Row],[アイテム]], テーブル3[], 20, FALSE), ""))</f>
        <v>IC</v>
      </c>
      <c r="C78" s="28" t="str">
        <f>IFERROR(VLOOKUP(テーブル5[[#This Row],[アイテム]], テーブル3[], 14, FALSE), "")</f>
        <v>クオーツ</v>
      </c>
      <c r="D78" s="28">
        <f>IFERROR(VLOOKUP(テーブル5[[#This Row],[アイテム]], テーブル3[], 15, FALSE), "")</f>
        <v>2</v>
      </c>
      <c r="E78" s="28" t="str">
        <f>IFERROR(VLOOKUP(テーブル5[[#This Row],[アイテム]], テーブル3[], 16, FALSE), "")</f>
        <v>フレアティアラ</v>
      </c>
      <c r="F78" s="28">
        <f>IFERROR(VLOOKUP(テーブル5[[#This Row],[アイテム]], テーブル3[], 17, FALSE), "")</f>
        <v>1</v>
      </c>
      <c r="G78" s="28"/>
      <c r="H78" s="28"/>
    </row>
    <row r="79" spans="1:8">
      <c r="A79" s="26" t="s">
        <v>872</v>
      </c>
      <c r="B79" s="26" t="str">
        <f>CONCATENATE("IC", IFERROR(VLOOKUP(テーブル5[[#This Row],[アイテム]], テーブル3[], 20, FALSE), ""))</f>
        <v>IC</v>
      </c>
      <c r="C79" s="28" t="str">
        <f>IFERROR(VLOOKUP(テーブル5[[#This Row],[アイテム]], テーブル3[], 14, FALSE), "")</f>
        <v>クオーツ</v>
      </c>
      <c r="D79" s="28">
        <f>IFERROR(VLOOKUP(テーブル5[[#This Row],[アイテム]], テーブル3[], 15, FALSE), "")</f>
        <v>1</v>
      </c>
      <c r="E79" s="28" t="str">
        <f>IFERROR(VLOOKUP(テーブル5[[#This Row],[アイテム]], テーブル3[], 16, FALSE), "")</f>
        <v>グラットンの甲革</v>
      </c>
      <c r="F79" s="28">
        <f>IFERROR(VLOOKUP(テーブル5[[#This Row],[アイテム]], テーブル3[], 17, FALSE), "")</f>
        <v>1</v>
      </c>
      <c r="G79" s="28" t="str">
        <f>IFERROR(VLOOKUP(テーブル5[[#This Row],[アイテム]], テーブル3[], 18, FALSE), "")</f>
        <v>レベロスペンダント</v>
      </c>
      <c r="H79" s="28">
        <f>IFERROR(VLOOKUP(テーブル5[[#This Row],[アイテム]], テーブル3[], 19, FALSE), "")</f>
        <v>1</v>
      </c>
    </row>
    <row r="80" spans="1:8">
      <c r="A80" s="26" t="s">
        <v>566</v>
      </c>
      <c r="B80" s="26" t="str">
        <f>CONCATENATE("IC", IFERROR(VLOOKUP(テーブル5[[#This Row],[アイテム]], テーブル3[], 20, FALSE), ""))</f>
        <v>IC</v>
      </c>
      <c r="C80" s="28" t="str">
        <f>IFERROR(VLOOKUP(テーブル5[[#This Row],[アイテム]], テーブル3[], 14, FALSE), "")</f>
        <v>スチール鋼</v>
      </c>
      <c r="D80" s="28">
        <f>IFERROR(VLOOKUP(テーブル5[[#This Row],[アイテム]], テーブル3[], 15, FALSE), "")</f>
        <v>2</v>
      </c>
      <c r="E80" s="28" t="str">
        <f>IFERROR(VLOOKUP(テーブル5[[#This Row],[アイテム]], テーブル3[], 16, FALSE), "")</f>
        <v>スクラマサクス</v>
      </c>
      <c r="F80" s="28">
        <f>IFERROR(VLOOKUP(テーブル5[[#This Row],[アイテム]], テーブル3[], 17, FALSE), "")</f>
        <v>1</v>
      </c>
      <c r="G80" s="28"/>
      <c r="H80" s="28"/>
    </row>
    <row r="81" spans="1:8">
      <c r="A81" s="26" t="s">
        <v>897</v>
      </c>
      <c r="B81" s="26" t="str">
        <f>CONCATENATE("IC", IFERROR(VLOOKUP(テーブル5[[#This Row],[アイテム]], テーブル3[], 20, FALSE), ""))</f>
        <v>IC</v>
      </c>
      <c r="C81" s="28" t="str">
        <f>IFERROR(VLOOKUP(テーブル5[[#This Row],[アイテム]], テーブル3[], 14, FALSE), "")</f>
        <v>グラットンの甲革</v>
      </c>
      <c r="D81" s="28">
        <f>IFERROR(VLOOKUP(テーブル5[[#This Row],[アイテム]], テーブル3[], 15, FALSE), "")</f>
        <v>3</v>
      </c>
      <c r="E81" s="28" t="str">
        <f>IFERROR(VLOOKUP(テーブル5[[#This Row],[アイテム]], テーブル3[], 16, FALSE), "")</f>
        <v>命の指輪</v>
      </c>
      <c r="F81" s="28">
        <f>IFERROR(VLOOKUP(テーブル5[[#This Row],[アイテム]], テーブル3[], 17, FALSE), "")</f>
        <v>1</v>
      </c>
      <c r="G81" s="28"/>
      <c r="H81" s="28"/>
    </row>
    <row r="82" spans="1:8">
      <c r="A82" s="26" t="s">
        <v>293</v>
      </c>
      <c r="B82" s="26" t="str">
        <f>CONCATENATE("IC", IFERROR(VLOOKUP(テーブル5[[#This Row],[アイテム]], テーブル3[], 20, FALSE), ""))</f>
        <v>IC</v>
      </c>
      <c r="C82" s="28" t="str">
        <f>IFERROR(VLOOKUP(テーブル5[[#This Row],[アイテム]], テーブル3[], 14, FALSE), "")</f>
        <v>アイアン鋼</v>
      </c>
      <c r="D82" s="28">
        <f>IFERROR(VLOOKUP(テーブル5[[#This Row],[アイテム]], テーブル3[], 15, FALSE), "")</f>
        <v>2</v>
      </c>
      <c r="E82" s="28" t="str">
        <f>IFERROR(VLOOKUP(テーブル5[[#This Row],[アイテム]], テーブル3[], 16, FALSE), "")</f>
        <v>ブロードソード</v>
      </c>
      <c r="F82" s="28">
        <f>IFERROR(VLOOKUP(テーブル5[[#This Row],[アイテム]], テーブル3[], 17, FALSE), "")</f>
        <v>1</v>
      </c>
      <c r="G82" s="28"/>
      <c r="H82" s="28"/>
    </row>
    <row r="83" spans="1:8">
      <c r="A83" s="26" t="s">
        <v>1009</v>
      </c>
      <c r="B83" s="26" t="str">
        <f>CONCATENATE("IC", IFERROR(VLOOKUP(テーブル5[[#This Row],[アイテム]], テーブル3[], 20, FALSE), ""))</f>
        <v>IC</v>
      </c>
      <c r="C83" s="28" t="str">
        <f>IFERROR(VLOOKUP(テーブル5[[#This Row],[アイテム]], テーブル3[], 14, FALSE), "")</f>
        <v>サンドストーン</v>
      </c>
      <c r="D83" s="28">
        <f>IFERROR(VLOOKUP(テーブル5[[#This Row],[アイテム]], テーブル3[], 15, FALSE), "")</f>
        <v>2</v>
      </c>
      <c r="E83" s="28"/>
      <c r="F83" s="28"/>
      <c r="G83" s="28"/>
      <c r="H83" s="28"/>
    </row>
    <row r="84" spans="1:8">
      <c r="A84" s="26" t="s">
        <v>738</v>
      </c>
      <c r="B84" s="26" t="str">
        <f>CONCATENATE("IC", IFERROR(VLOOKUP(テーブル5[[#This Row],[アイテム]], テーブル3[], 20, FALSE), ""))</f>
        <v>IC</v>
      </c>
      <c r="C84" s="28" t="str">
        <f>IFERROR(VLOOKUP(テーブル5[[#This Row],[アイテム]], テーブル3[], 14, FALSE), "")</f>
        <v>グラナイト</v>
      </c>
      <c r="D84" s="28">
        <f>IFERROR(VLOOKUP(テーブル5[[#This Row],[アイテム]], テーブル3[], 15, FALSE), "")</f>
        <v>1</v>
      </c>
      <c r="E84" s="28" t="str">
        <f>IFERROR(VLOOKUP(テーブル5[[#This Row],[アイテム]], テーブル3[], 16, FALSE), "")</f>
        <v>サンドストーンサークレット</v>
      </c>
      <c r="F84" s="28">
        <f>IFERROR(VLOOKUP(テーブル5[[#This Row],[アイテム]], テーブル3[], 17, FALSE), "")</f>
        <v>1</v>
      </c>
      <c r="G84" s="28"/>
      <c r="H84" s="28"/>
    </row>
    <row r="85" spans="1:8">
      <c r="A85" s="26" t="s">
        <v>854</v>
      </c>
      <c r="B85" s="26" t="str">
        <f>CONCATENATE("IC", IFERROR(VLOOKUP(テーブル5[[#This Row],[アイテム]], テーブル3[], 20, FALSE), ""))</f>
        <v>IC</v>
      </c>
      <c r="C85" s="28" t="str">
        <f>IFERROR(VLOOKUP(テーブル5[[#This Row],[アイテム]], テーブル3[], 14, FALSE), "")</f>
        <v>グラナイト</v>
      </c>
      <c r="D85" s="28">
        <f>IFERROR(VLOOKUP(テーブル5[[#This Row],[アイテム]], テーブル3[], 15, FALSE), "")</f>
        <v>1</v>
      </c>
      <c r="E85" s="28" t="str">
        <f>IFERROR(VLOOKUP(テーブル5[[#This Row],[アイテム]], テーブル3[], 16, FALSE), "")</f>
        <v>蝙蝠の翼</v>
      </c>
      <c r="F85" s="28">
        <f>IFERROR(VLOOKUP(テーブル5[[#This Row],[アイテム]], テーブル3[], 17, FALSE), "")</f>
        <v>2</v>
      </c>
      <c r="G85" s="28" t="str">
        <f>IFERROR(VLOOKUP(テーブル5[[#This Row],[アイテム]], テーブル3[], 18, FALSE), "")</f>
        <v>コルクペンダント</v>
      </c>
      <c r="H85" s="28">
        <f>IFERROR(VLOOKUP(テーブル5[[#This Row],[アイテム]], テーブル3[], 19, FALSE), "")</f>
        <v>1</v>
      </c>
    </row>
    <row r="86" spans="1:8">
      <c r="A86" s="26" t="s">
        <v>317</v>
      </c>
      <c r="B86" s="26" t="str">
        <f>CONCATENATE("IC", IFERROR(VLOOKUP(テーブル5[[#This Row],[アイテム]], テーブル3[], 20, FALSE), ""))</f>
        <v>ICセ</v>
      </c>
      <c r="C86" s="28" t="str">
        <f>IFERROR(VLOOKUP(テーブル5[[#This Row],[アイテム]], テーブル3[], 14, FALSE), "")</f>
        <v>アトランティス鋼</v>
      </c>
      <c r="D86" s="28">
        <f>IFERROR(VLOOKUP(テーブル5[[#This Row],[アイテム]], テーブル3[], 15, FALSE), "")</f>
        <v>3</v>
      </c>
      <c r="E86" s="28" t="str">
        <f>IFERROR(VLOOKUP(テーブル5[[#This Row],[アイテム]], テーブル3[], 16, FALSE), "")</f>
        <v>クオーツ</v>
      </c>
      <c r="F86" s="28">
        <f>IFERROR(VLOOKUP(テーブル5[[#This Row],[アイテム]], テーブル3[], 17, FALSE), "")</f>
        <v>1</v>
      </c>
      <c r="G86" s="28" t="str">
        <f>IFERROR(VLOOKUP(テーブル5[[#This Row],[アイテム]], テーブル3[], 18, FALSE), "")</f>
        <v>アクアブレード</v>
      </c>
      <c r="H86" s="28">
        <f>IFERROR(VLOOKUP(テーブル5[[#This Row],[アイテム]], テーブル3[], 19, FALSE), "")</f>
        <v>1</v>
      </c>
    </row>
    <row r="87" spans="1:8">
      <c r="A87" s="26" t="s">
        <v>471</v>
      </c>
      <c r="B87" s="26" t="str">
        <f>CONCATENATE("IC", IFERROR(VLOOKUP(テーブル5[[#This Row],[アイテム]], テーブル3[], 20, FALSE), ""))</f>
        <v>IC</v>
      </c>
      <c r="C87" s="28" t="str">
        <f>IFERROR(VLOOKUP(テーブル5[[#This Row],[アイテム]], テーブル3[], 14, FALSE), "")</f>
        <v>アトランティス鋼</v>
      </c>
      <c r="D87" s="28">
        <f>IFERROR(VLOOKUP(テーブル5[[#This Row],[アイテム]], テーブル3[], 15, FALSE), "")</f>
        <v>2</v>
      </c>
      <c r="E87" s="28" t="str">
        <f>IFERROR(VLOOKUP(テーブル5[[#This Row],[アイテム]], テーブル3[], 16, FALSE), "")</f>
        <v>レベロス神材</v>
      </c>
      <c r="F87" s="28">
        <f>IFERROR(VLOOKUP(テーブル5[[#This Row],[アイテム]], テーブル3[], 17, FALSE), "")</f>
        <v>2</v>
      </c>
      <c r="G87" s="28" t="str">
        <f>IFERROR(VLOOKUP(テーブル5[[#This Row],[アイテム]], テーブル3[], 18, FALSE), "")</f>
        <v>ユーペル魔材</v>
      </c>
      <c r="H87" s="28">
        <f>IFERROR(VLOOKUP(テーブル5[[#This Row],[アイテム]], テーブル3[], 19, FALSE), "")</f>
        <v>2</v>
      </c>
    </row>
    <row r="88" spans="1:8">
      <c r="A88" s="26" t="s">
        <v>517</v>
      </c>
      <c r="B88" s="26" t="str">
        <f>CONCATENATE("IC", IFERROR(VLOOKUP(テーブル5[[#This Row],[アイテム]], テーブル3[], 20, FALSE), ""))</f>
        <v>IC</v>
      </c>
      <c r="C88" s="28" t="str">
        <f>IFERROR(VLOOKUP(テーブル5[[#This Row],[アイテム]], テーブル3[], 14, FALSE), "")</f>
        <v>アトランティス鋼</v>
      </c>
      <c r="D88" s="28">
        <f>IFERROR(VLOOKUP(テーブル5[[#This Row],[アイテム]], テーブル3[], 15, FALSE), "")</f>
        <v>2</v>
      </c>
      <c r="E88" s="28" t="str">
        <f>IFERROR(VLOOKUP(テーブル5[[#This Row],[アイテム]], テーブル3[], 16, FALSE), "")</f>
        <v>セラミカリング</v>
      </c>
      <c r="F88" s="28">
        <f>IFERROR(VLOOKUP(テーブル5[[#This Row],[アイテム]], テーブル3[], 17, FALSE), "")</f>
        <v>3</v>
      </c>
      <c r="G88" s="28" t="str">
        <f>IFERROR(VLOOKUP(テーブル5[[#This Row],[アイテム]], テーブル3[], 18, FALSE), "")</f>
        <v>バルディッシュ</v>
      </c>
      <c r="H88" s="28">
        <f>IFERROR(VLOOKUP(テーブル5[[#This Row],[アイテム]], テーブル3[], 19, FALSE), "")</f>
        <v>1</v>
      </c>
    </row>
    <row r="89" spans="1:8">
      <c r="A89" s="26" t="s">
        <v>14</v>
      </c>
      <c r="B89" s="26" t="str">
        <f>CONCATENATE("IC", IFERROR(VLOOKUP(テーブル5[[#This Row],[アイテム]], テーブル3[], 20, FALSE), ""))</f>
        <v>IC</v>
      </c>
      <c r="C89" s="28" t="str">
        <f>IFERROR(VLOOKUP(テーブル5[[#This Row],[アイテム]], テーブル3[], 14, FALSE), "")</f>
        <v>グリーンベリィ</v>
      </c>
      <c r="D89" s="28">
        <f>IFERROR(VLOOKUP(テーブル5[[#This Row],[アイテム]], テーブル3[], 15, FALSE), "")</f>
        <v>2</v>
      </c>
      <c r="E89" s="28" t="str">
        <f>IFERROR(VLOOKUP(テーブル5[[#This Row],[アイテム]], テーブル3[], 16, FALSE), "")</f>
        <v>グリーンベリィボトル</v>
      </c>
      <c r="F89" s="28">
        <f>IFERROR(VLOOKUP(テーブル5[[#This Row],[アイテム]], テーブル3[], 17, FALSE), "")</f>
        <v>2</v>
      </c>
      <c r="G89" s="28"/>
      <c r="H89" s="28"/>
    </row>
    <row r="90" spans="1:8">
      <c r="A90" s="26" t="s">
        <v>6</v>
      </c>
      <c r="B90" s="26" t="str">
        <f>CONCATENATE("IC", IFERROR(VLOOKUP(テーブル5[[#This Row],[アイテム]], テーブル3[], 20, FALSE), ""))</f>
        <v>IC</v>
      </c>
      <c r="C90" s="28" t="str">
        <f>IFERROR(VLOOKUP(テーブル5[[#This Row],[アイテム]], テーブル3[], 14, FALSE), "")</f>
        <v>グリーンベリィ</v>
      </c>
      <c r="D90" s="28">
        <f>IFERROR(VLOOKUP(テーブル5[[#This Row],[アイテム]], テーブル3[], 15, FALSE), "")</f>
        <v>2</v>
      </c>
      <c r="E90" s="28"/>
      <c r="F90" s="28"/>
      <c r="G90" s="28"/>
      <c r="H90" s="28"/>
    </row>
    <row r="91" spans="1:8">
      <c r="A91" s="26" t="s">
        <v>561</v>
      </c>
      <c r="B91" s="26" t="str">
        <f>CONCATENATE("IC", IFERROR(VLOOKUP(テーブル5[[#This Row],[アイテム]], テーブル3[], 20, FALSE), ""))</f>
        <v>IC</v>
      </c>
      <c r="C91" s="28" t="str">
        <f>IFERROR(VLOOKUP(テーブル5[[#This Row],[アイテム]], テーブル3[], 14, FALSE), "")</f>
        <v>カッパー鋼</v>
      </c>
      <c r="D91" s="28">
        <f>IFERROR(VLOOKUP(テーブル5[[#This Row],[アイテム]], テーブル3[], 15, FALSE), "")</f>
        <v>2</v>
      </c>
      <c r="E91" s="28" t="str">
        <f>IFERROR(VLOOKUP(テーブル5[[#This Row],[アイテム]], テーブル3[], 16, FALSE), "")</f>
        <v>プジオ</v>
      </c>
      <c r="F91" s="28">
        <f>IFERROR(VLOOKUP(テーブル5[[#This Row],[アイテム]], テーブル3[], 17, FALSE), "")</f>
        <v>1</v>
      </c>
      <c r="G91" s="28"/>
      <c r="H91" s="28"/>
    </row>
    <row r="92" spans="1:8">
      <c r="A92" s="26" t="s">
        <v>513</v>
      </c>
      <c r="B92" s="26" t="str">
        <f>CONCATENATE("IC", IFERROR(VLOOKUP(テーブル5[[#This Row],[アイテム]], テーブル3[], 20, FALSE), ""))</f>
        <v>IC</v>
      </c>
      <c r="C92" s="28" t="str">
        <f>IFERROR(VLOOKUP(テーブル5[[#This Row],[アイテム]], テーブル3[], 14, FALSE), "")</f>
        <v>クリスタル鋼</v>
      </c>
      <c r="D92" s="28">
        <f>IFERROR(VLOOKUP(テーブル5[[#This Row],[アイテム]], テーブル3[], 15, FALSE), "")</f>
        <v>3</v>
      </c>
      <c r="E92" s="28" t="str">
        <f>IFERROR(VLOOKUP(テーブル5[[#This Row],[アイテム]], テーブル3[], 16, FALSE), "")</f>
        <v>メテオライトアックス</v>
      </c>
      <c r="F92" s="28">
        <f>IFERROR(VLOOKUP(テーブル5[[#This Row],[アイテム]], テーブル3[], 17, FALSE), "")</f>
        <v>1</v>
      </c>
      <c r="G92" s="28"/>
      <c r="H92" s="28"/>
    </row>
    <row r="93" spans="1:8">
      <c r="A93" s="26" t="s">
        <v>797</v>
      </c>
      <c r="B93" s="26" t="str">
        <f>CONCATENATE("IC", IFERROR(VLOOKUP(テーブル5[[#This Row],[アイテム]], テーブル3[], 20, FALSE), ""))</f>
        <v>IC</v>
      </c>
      <c r="C93" s="28" t="str">
        <f>IFERROR(VLOOKUP(テーブル5[[#This Row],[アイテム]], テーブル3[], 14, FALSE), "")</f>
        <v>クリスタル鋼</v>
      </c>
      <c r="D93" s="28">
        <f>IFERROR(VLOOKUP(テーブル5[[#This Row],[アイテム]], テーブル3[], 15, FALSE), "")</f>
        <v>1</v>
      </c>
      <c r="E93" s="28" t="str">
        <f>IFERROR(VLOOKUP(テーブル5[[#This Row],[アイテム]], テーブル3[], 16, FALSE), "")</f>
        <v>プリズムグリーブ</v>
      </c>
      <c r="F93" s="28">
        <f>IFERROR(VLOOKUP(テーブル5[[#This Row],[アイテム]], テーブル3[], 17, FALSE), "")</f>
        <v>1</v>
      </c>
      <c r="G93" s="28"/>
      <c r="H93" s="28"/>
    </row>
    <row r="94" spans="1:8">
      <c r="A94" s="26" t="s">
        <v>648</v>
      </c>
      <c r="B94" s="26" t="str">
        <f>CONCATENATE("IC", IFERROR(VLOOKUP(テーブル5[[#This Row],[アイテム]], テーブル3[], 20, FALSE), ""))</f>
        <v>IC極</v>
      </c>
      <c r="C94" s="28" t="str">
        <f>IFERROR(VLOOKUP(テーブル5[[#This Row],[アイテム]], テーブル3[], 14, FALSE), "")</f>
        <v>クリスタル鋼</v>
      </c>
      <c r="D94" s="28">
        <f>IFERROR(VLOOKUP(テーブル5[[#This Row],[アイテム]], テーブル3[], 15, FALSE), "")</f>
        <v>3</v>
      </c>
      <c r="E94" s="28" t="str">
        <f>IFERROR(VLOOKUP(テーブル5[[#This Row],[アイテム]], テーブル3[], 16, FALSE), "")</f>
        <v>プリズムスーツ</v>
      </c>
      <c r="F94" s="28">
        <f>IFERROR(VLOOKUP(テーブル5[[#This Row],[アイテム]], テーブル3[], 17, FALSE), "")</f>
        <v>1</v>
      </c>
      <c r="G94" s="28"/>
      <c r="H94" s="28"/>
    </row>
    <row r="95" spans="1:8">
      <c r="A95" s="26" t="s">
        <v>309</v>
      </c>
      <c r="B95" s="26" t="str">
        <f>CONCATENATE("IC", IFERROR(VLOOKUP(テーブル5[[#This Row],[アイテム]], テーブル3[], 20, FALSE), ""))</f>
        <v>IC</v>
      </c>
      <c r="C95" s="28" t="str">
        <f>IFERROR(VLOOKUP(テーブル5[[#This Row],[アイテム]], テーブル3[], 14, FALSE), "")</f>
        <v>クリスタル鋼</v>
      </c>
      <c r="D95" s="28">
        <f>IFERROR(VLOOKUP(テーブル5[[#This Row],[アイテム]], テーブル3[], 15, FALSE), "")</f>
        <v>2</v>
      </c>
      <c r="E95" s="28" t="str">
        <f>IFERROR(VLOOKUP(テーブル5[[#This Row],[アイテム]], テーブル3[], 16, FALSE), "")</f>
        <v>ハースストーン</v>
      </c>
      <c r="F95" s="28">
        <f>IFERROR(VLOOKUP(テーブル5[[#This Row],[アイテム]], テーブル3[], 17, FALSE), "")</f>
        <v>1</v>
      </c>
      <c r="G95" s="28" t="str">
        <f>IFERROR(VLOOKUP(テーブル5[[#This Row],[アイテム]], テーブル3[], 18, FALSE), "")</f>
        <v>ホーリーソード</v>
      </c>
      <c r="H95" s="28">
        <f>IFERROR(VLOOKUP(テーブル5[[#This Row],[アイテム]], テーブル3[], 19, FALSE), "")</f>
        <v>1</v>
      </c>
    </row>
    <row r="96" spans="1:8">
      <c r="A96" s="26" t="s">
        <v>725</v>
      </c>
      <c r="B96" s="26" t="str">
        <f>CONCATENATE("IC", IFERROR(VLOOKUP(テーブル5[[#This Row],[アイテム]], テーブル3[], 20, FALSE), ""))</f>
        <v>IC極</v>
      </c>
      <c r="C96" s="28" t="str">
        <f>IFERROR(VLOOKUP(テーブル5[[#This Row],[アイテム]], テーブル3[], 14, FALSE), "")</f>
        <v>クリスタル鋼</v>
      </c>
      <c r="D96" s="28">
        <f>IFERROR(VLOOKUP(テーブル5[[#This Row],[アイテム]], テーブル3[], 15, FALSE), "")</f>
        <v>2</v>
      </c>
      <c r="E96" s="28" t="str">
        <f>IFERROR(VLOOKUP(テーブル5[[#This Row],[アイテム]], テーブル3[], 16, FALSE), "")</f>
        <v>プリズムヘッドギア</v>
      </c>
      <c r="F96" s="28">
        <f>IFERROR(VLOOKUP(テーブル5[[#This Row],[アイテム]], テーブル3[], 17, FALSE), "")</f>
        <v>1</v>
      </c>
      <c r="G96" s="28"/>
      <c r="H96" s="28"/>
    </row>
    <row r="97" spans="1:8">
      <c r="A97" s="26" t="s">
        <v>1232</v>
      </c>
      <c r="B97" s="26" t="str">
        <f>CONCATENATE("IC", IFERROR(VLOOKUP(テーブル5[[#This Row],[アイテム]], テーブル3[], 20, FALSE), ""))</f>
        <v>IC</v>
      </c>
      <c r="C97" s="28" t="str">
        <f>IFERROR(VLOOKUP(テーブル5[[#This Row],[アイテム]], テーブル3[], 14, FALSE), "")</f>
        <v>クリスタル鋼</v>
      </c>
      <c r="D97" s="28">
        <f>IFERROR(VLOOKUP(テーブル5[[#This Row],[アイテム]], テーブル3[], 15, FALSE), "")</f>
        <v>1</v>
      </c>
      <c r="E97" s="28" t="str">
        <f>IFERROR(VLOOKUP(テーブル5[[#This Row],[アイテム]], テーブル3[], 16, FALSE), "")</f>
        <v>アラクニリング</v>
      </c>
      <c r="F97" s="28">
        <f>IFERROR(VLOOKUP(テーブル5[[#This Row],[アイテム]], テーブル3[], 17, FALSE), "")</f>
        <v>1</v>
      </c>
      <c r="G97" s="28"/>
      <c r="H97" s="28"/>
    </row>
    <row r="98" spans="1:8">
      <c r="A98" s="26" t="s">
        <v>926</v>
      </c>
      <c r="B98" s="26" t="str">
        <f>CONCATENATE("IC", IFERROR(VLOOKUP(テーブル5[[#This Row],[アイテム]], テーブル3[], 20, FALSE), ""))</f>
        <v>IC</v>
      </c>
      <c r="C98" s="28" t="str">
        <f>IFERROR(VLOOKUP(テーブル5[[#This Row],[アイテム]], テーブル3[], 14, FALSE), "")</f>
        <v>ルナタイト</v>
      </c>
      <c r="D98" s="28">
        <f>IFERROR(VLOOKUP(テーブル5[[#This Row],[アイテム]], テーブル3[], 15, FALSE), "")</f>
        <v>2</v>
      </c>
      <c r="E98" s="28" t="str">
        <f>IFERROR(VLOOKUP(テーブル5[[#This Row],[アイテム]], テーブル3[], 16, FALSE), "")</f>
        <v>月の香</v>
      </c>
      <c r="F98" s="28">
        <f>IFERROR(VLOOKUP(テーブル5[[#This Row],[アイテム]], テーブル3[], 17, FALSE), "")</f>
        <v>1</v>
      </c>
      <c r="G98" s="28" t="str">
        <f>IFERROR(VLOOKUP(テーブル5[[#This Row],[アイテム]], テーブル3[], 18, FALSE), "")</f>
        <v>月の粉末</v>
      </c>
      <c r="H98" s="28">
        <f>IFERROR(VLOOKUP(テーブル5[[#This Row],[アイテム]], テーブル3[], 19, FALSE), "")</f>
        <v>1</v>
      </c>
    </row>
    <row r="99" spans="1:8">
      <c r="A99" s="26" t="s">
        <v>477</v>
      </c>
      <c r="B99" s="26" t="str">
        <f>CONCATENATE("IC", IFERROR(VLOOKUP(テーブル5[[#This Row],[アイテム]], テーブル3[], 20, FALSE), ""))</f>
        <v>IC</v>
      </c>
      <c r="C99" s="28" t="str">
        <f>IFERROR(VLOOKUP(テーブル5[[#This Row],[アイテム]], テーブル3[], 14, FALSE), "")</f>
        <v>サンドストーン</v>
      </c>
      <c r="D99" s="28">
        <f>IFERROR(VLOOKUP(テーブル5[[#This Row],[アイテム]], テーブル3[], 15, FALSE), "")</f>
        <v>1</v>
      </c>
      <c r="E99" s="28" t="str">
        <f>IFERROR(VLOOKUP(テーブル5[[#This Row],[アイテム]], テーブル3[], 16, FALSE), "")</f>
        <v>ケナフ草紙布</v>
      </c>
      <c r="F99" s="28">
        <f>IFERROR(VLOOKUP(テーブル5[[#This Row],[アイテム]], テーブル3[], 17, FALSE), "")</f>
        <v>1</v>
      </c>
      <c r="G99" s="28" t="str">
        <f>IFERROR(VLOOKUP(テーブル5[[#This Row],[アイテム]], テーブル3[], 18, FALSE), "")</f>
        <v>トイドラム</v>
      </c>
      <c r="H99" s="28">
        <f>IFERROR(VLOOKUP(テーブル5[[#This Row],[アイテム]], テーブル3[], 19, FALSE), "")</f>
        <v>1</v>
      </c>
    </row>
    <row r="100" spans="1:8">
      <c r="A100" s="26" t="s">
        <v>404</v>
      </c>
      <c r="B100" s="26" t="str">
        <f>CONCATENATE("IC", IFERROR(VLOOKUP(テーブル5[[#This Row],[アイテム]], テーブル3[], 20, FALSE), ""))</f>
        <v>IC</v>
      </c>
      <c r="C100" s="28" t="str">
        <f>IFERROR(VLOOKUP(テーブル5[[#This Row],[アイテム]], テーブル3[], 14, FALSE), "")</f>
        <v>チタン鋼</v>
      </c>
      <c r="D100" s="28">
        <f>IFERROR(VLOOKUP(テーブル5[[#This Row],[アイテム]], テーブル3[], 15, FALSE), "")</f>
        <v>3</v>
      </c>
      <c r="E100" s="28" t="str">
        <f>IFERROR(VLOOKUP(テーブル5[[#This Row],[アイテム]], テーブル3[], 16, FALSE), "")</f>
        <v>バスタードソード</v>
      </c>
      <c r="F100" s="28">
        <f>IFERROR(VLOOKUP(テーブル5[[#This Row],[アイテム]], テーブル3[], 17, FALSE), "")</f>
        <v>1</v>
      </c>
      <c r="G100" s="28"/>
      <c r="H100" s="28"/>
    </row>
    <row r="101" spans="1:8">
      <c r="A101" s="26" t="s">
        <v>401</v>
      </c>
      <c r="B101" s="26" t="str">
        <f>CONCATENATE("IC", IFERROR(VLOOKUP(テーブル5[[#This Row],[アイテム]], テーブル3[], 20, FALSE), ""))</f>
        <v>IC</v>
      </c>
      <c r="C101" s="28" t="str">
        <f>IFERROR(VLOOKUP(テーブル5[[#This Row],[アイテム]], テーブル3[], 14, FALSE), "")</f>
        <v>アイアン鋼</v>
      </c>
      <c r="D101" s="28">
        <f>IFERROR(VLOOKUP(テーブル5[[#This Row],[アイテム]], テーブル3[], 15, FALSE), "")</f>
        <v>3</v>
      </c>
      <c r="E101" s="28" t="str">
        <f>IFERROR(VLOOKUP(テーブル5[[#This Row],[アイテム]], テーブル3[], 16, FALSE), "")</f>
        <v>ハンドアンドアハーフソード</v>
      </c>
      <c r="F101" s="28">
        <f>IFERROR(VLOOKUP(テーブル5[[#This Row],[アイテム]], テーブル3[], 17, FALSE), "")</f>
        <v>1</v>
      </c>
      <c r="G101" s="28"/>
      <c r="H101" s="28"/>
    </row>
    <row r="102" spans="1:8">
      <c r="A102" s="26" t="s">
        <v>332</v>
      </c>
      <c r="B102" s="26" t="str">
        <f>CONCATENATE("IC", IFERROR(VLOOKUP(テーブル5[[#This Row],[アイテム]], テーブル3[], 20, FALSE), ""))</f>
        <v>IC</v>
      </c>
      <c r="C102" s="28" t="str">
        <f>IFERROR(VLOOKUP(テーブル5[[#This Row],[アイテム]], テーブル3[], 14, FALSE), "")</f>
        <v>ミラニス輝材</v>
      </c>
      <c r="D102" s="28">
        <f>IFERROR(VLOOKUP(テーブル5[[#This Row],[アイテム]], テーブル3[], 15, FALSE), "")</f>
        <v>2</v>
      </c>
      <c r="E102" s="28" t="str">
        <f>IFERROR(VLOOKUP(テーブル5[[#This Row],[アイテム]], テーブル3[], 16, FALSE), "")</f>
        <v>マーブルストーン</v>
      </c>
      <c r="F102" s="28">
        <f>IFERROR(VLOOKUP(テーブル5[[#This Row],[アイテム]], テーブル3[], 17, FALSE), "")</f>
        <v>1</v>
      </c>
      <c r="G102" s="28" t="str">
        <f>IFERROR(VLOOKUP(テーブル5[[#This Row],[アイテム]], テーブル3[], 18, FALSE), "")</f>
        <v>ロングボウ</v>
      </c>
      <c r="H102" s="28">
        <f>IFERROR(VLOOKUP(テーブル5[[#This Row],[アイテム]], テーブル3[], 19, FALSE), "")</f>
        <v>1</v>
      </c>
    </row>
    <row r="103" spans="1:8">
      <c r="A103" s="26" t="s">
        <v>609</v>
      </c>
      <c r="B103" s="26" t="str">
        <f>CONCATENATE("IC", IFERROR(VLOOKUP(テーブル5[[#This Row],[アイテム]], テーブル3[], 20, FALSE), ""))</f>
        <v>IC</v>
      </c>
      <c r="C103" s="28" t="str">
        <f>IFERROR(VLOOKUP(テーブル5[[#This Row],[アイテム]], テーブル3[], 14, FALSE), "")</f>
        <v>セラミック</v>
      </c>
      <c r="D103" s="28">
        <f>IFERROR(VLOOKUP(テーブル5[[#This Row],[アイテム]], テーブル3[], 15, FALSE), "")</f>
        <v>2</v>
      </c>
      <c r="E103" s="28" t="str">
        <f>IFERROR(VLOOKUP(テーブル5[[#This Row],[アイテム]], テーブル3[], 16, FALSE), "")</f>
        <v>ハードレザージャケット</v>
      </c>
      <c r="F103" s="28">
        <f>IFERROR(VLOOKUP(テーブル5[[#This Row],[アイテム]], テーブル3[], 17, FALSE), "")</f>
        <v>1</v>
      </c>
      <c r="G103" s="28"/>
      <c r="H103" s="28"/>
    </row>
    <row r="104" spans="1:8">
      <c r="A104" s="26" t="s">
        <v>685</v>
      </c>
      <c r="B104" s="26" t="str">
        <f>CONCATENATE("IC", IFERROR(VLOOKUP(テーブル5[[#This Row],[アイテム]], テーブル3[], 20, FALSE), ""))</f>
        <v>IC</v>
      </c>
      <c r="C104" s="28" t="str">
        <f>IFERROR(VLOOKUP(テーブル5[[#This Row],[アイテム]], テーブル3[], 14, FALSE), "")</f>
        <v>セラミック</v>
      </c>
      <c r="D104" s="28">
        <f>IFERROR(VLOOKUP(テーブル5[[#This Row],[アイテム]], テーブル3[], 15, FALSE), "")</f>
        <v>1</v>
      </c>
      <c r="E104" s="28" t="str">
        <f>IFERROR(VLOOKUP(テーブル5[[#This Row],[アイテム]], テーブル3[], 16, FALSE), "")</f>
        <v>ハードレザーキャップ</v>
      </c>
      <c r="F104" s="28">
        <f>IFERROR(VLOOKUP(テーブル5[[#This Row],[アイテム]], テーブル3[], 17, FALSE), "")</f>
        <v>1</v>
      </c>
      <c r="G104" s="28"/>
      <c r="H104" s="28"/>
    </row>
    <row r="105" spans="1:8">
      <c r="A105" s="26" t="s">
        <v>645</v>
      </c>
      <c r="B105" s="26" t="str">
        <f>CONCATENATE("IC", IFERROR(VLOOKUP(テーブル5[[#This Row],[アイテム]], テーブル3[], 20, FALSE), ""))</f>
        <v>IC</v>
      </c>
      <c r="C105" s="28" t="str">
        <f>IFERROR(VLOOKUP(テーブル5[[#This Row],[アイテム]], テーブル3[], 14, FALSE), "")</f>
        <v>ルナタイト</v>
      </c>
      <c r="D105" s="28">
        <f>IFERROR(VLOOKUP(テーブル5[[#This Row],[アイテム]], テーブル3[], 15, FALSE), "")</f>
        <v>3</v>
      </c>
      <c r="E105" s="28" t="str">
        <f>IFERROR(VLOOKUP(テーブル5[[#This Row],[アイテム]], テーブル3[], 16, FALSE), "")</f>
        <v>プロミネンスアーマー</v>
      </c>
      <c r="F105" s="28">
        <f>IFERROR(VLOOKUP(テーブル5[[#This Row],[アイテム]], テーブル3[], 17, FALSE), "")</f>
        <v>1</v>
      </c>
      <c r="G105" s="28"/>
      <c r="H105" s="28"/>
    </row>
    <row r="106" spans="1:8">
      <c r="A106" s="26" t="s">
        <v>512</v>
      </c>
      <c r="B106" s="26" t="str">
        <f>CONCATENATE("IC", IFERROR(VLOOKUP(テーブル5[[#This Row],[アイテム]], テーブル3[], 20, FALSE), ""))</f>
        <v>IC</v>
      </c>
      <c r="C106" s="28" t="str">
        <f>IFERROR(VLOOKUP(テーブル5[[#This Row],[アイテム]], テーブル3[], 14, FALSE), "")</f>
        <v>ルナタイト</v>
      </c>
      <c r="D106" s="28">
        <f>IFERROR(VLOOKUP(テーブル5[[#This Row],[アイテム]], テーブル3[], 15, FALSE), "")</f>
        <v>3</v>
      </c>
      <c r="E106" s="28" t="str">
        <f>IFERROR(VLOOKUP(テーブル5[[#This Row],[アイテム]], テーブル3[], 16, FALSE), "")</f>
        <v>メテオライトアックス</v>
      </c>
      <c r="F106" s="28">
        <f>IFERROR(VLOOKUP(テーブル5[[#This Row],[アイテム]], テーブル3[], 17, FALSE), "")</f>
        <v>1</v>
      </c>
      <c r="G106" s="28"/>
      <c r="H106" s="28"/>
    </row>
    <row r="107" spans="1:8">
      <c r="A107" s="26" t="s">
        <v>595</v>
      </c>
      <c r="B107" s="26" t="str">
        <f>CONCATENATE("IC", IFERROR(VLOOKUP(テーブル5[[#This Row],[アイテム]], テーブル3[], 20, FALSE), ""))</f>
        <v>IC</v>
      </c>
      <c r="C107" s="28" t="str">
        <f>IFERROR(VLOOKUP(テーブル5[[#This Row],[アイテム]], テーブル3[], 14, FALSE), "")</f>
        <v>ルナタイト</v>
      </c>
      <c r="D107" s="28">
        <f>IFERROR(VLOOKUP(テーブル5[[#This Row],[アイテム]], テーブル3[], 15, FALSE), "")</f>
        <v>3</v>
      </c>
      <c r="E107" s="28" t="str">
        <f>IFERROR(VLOOKUP(テーブル5[[#This Row],[アイテム]], テーブル3[], 16, FALSE), "")</f>
        <v>プリズムクロー</v>
      </c>
      <c r="F107" s="28">
        <f>IFERROR(VLOOKUP(テーブル5[[#This Row],[アイテム]], テーブル3[], 17, FALSE), "")</f>
        <v>1</v>
      </c>
      <c r="G107" s="28"/>
      <c r="H107" s="28"/>
    </row>
    <row r="108" spans="1:8">
      <c r="A108" s="26" t="s">
        <v>306</v>
      </c>
      <c r="B108" s="26" t="str">
        <f>CONCATENATE("IC", IFERROR(VLOOKUP(テーブル5[[#This Row],[アイテム]], テーブル3[], 20, FALSE), ""))</f>
        <v>IC</v>
      </c>
      <c r="C108" s="28" t="str">
        <f>IFERROR(VLOOKUP(テーブル5[[#This Row],[アイテム]], テーブル3[], 14, FALSE), "")</f>
        <v>ルナタイト</v>
      </c>
      <c r="D108" s="28">
        <f>IFERROR(VLOOKUP(テーブル5[[#This Row],[アイテム]], テーブル3[], 15, FALSE), "")</f>
        <v>2</v>
      </c>
      <c r="E108" s="28" t="str">
        <f>IFERROR(VLOOKUP(テーブル5[[#This Row],[アイテム]], テーブル3[], 16, FALSE), "")</f>
        <v>メルクリス鋼</v>
      </c>
      <c r="F108" s="28">
        <f>IFERROR(VLOOKUP(テーブル5[[#This Row],[アイテム]], テーブル3[], 17, FALSE), "")</f>
        <v>1</v>
      </c>
      <c r="G108" s="28" t="str">
        <f>IFERROR(VLOOKUP(テーブル5[[#This Row],[アイテム]], テーブル3[], 18, FALSE), "")</f>
        <v>シルバーソード</v>
      </c>
      <c r="H108" s="28">
        <f>IFERROR(VLOOKUP(テーブル5[[#This Row],[アイテム]], テーブル3[], 19, FALSE), "")</f>
        <v>1</v>
      </c>
    </row>
    <row r="109" spans="1:8">
      <c r="A109" s="26" t="s">
        <v>412</v>
      </c>
      <c r="B109" s="26" t="str">
        <f>CONCATENATE("IC", IFERROR(VLOOKUP(テーブル5[[#This Row],[アイテム]], テーブル3[], 20, FALSE), ""))</f>
        <v>IC</v>
      </c>
      <c r="C109" s="28" t="str">
        <f>IFERROR(VLOOKUP(テーブル5[[#This Row],[アイテム]], テーブル3[], 14, FALSE), "")</f>
        <v>ルナタイト</v>
      </c>
      <c r="D109" s="28">
        <f>IFERROR(VLOOKUP(テーブル5[[#This Row],[アイテム]], テーブル3[], 15, FALSE), "")</f>
        <v>3</v>
      </c>
      <c r="E109" s="28" t="str">
        <f>IFERROR(VLOOKUP(テーブル5[[#This Row],[アイテム]], テーブル3[], 16, FALSE), "")</f>
        <v>フランベルジュ</v>
      </c>
      <c r="F109" s="28">
        <f>IFERROR(VLOOKUP(テーブル5[[#This Row],[アイテム]], テーブル3[], 17, FALSE), "")</f>
        <v>1</v>
      </c>
      <c r="G109" s="28"/>
      <c r="H109" s="28"/>
    </row>
    <row r="110" spans="1:8">
      <c r="A110" s="26" t="s">
        <v>723</v>
      </c>
      <c r="B110" s="26" t="str">
        <f>CONCATENATE("IC", IFERROR(VLOOKUP(テーブル5[[#This Row],[アイテム]], テーブル3[], 20, FALSE), ""))</f>
        <v>IC</v>
      </c>
      <c r="C110" s="28" t="str">
        <f>IFERROR(VLOOKUP(テーブル5[[#This Row],[アイテム]], テーブル3[], 14, FALSE), "")</f>
        <v>ルナタイト</v>
      </c>
      <c r="D110" s="28">
        <f>IFERROR(VLOOKUP(テーブル5[[#This Row],[アイテム]], テーブル3[], 15, FALSE), "")</f>
        <v>2</v>
      </c>
      <c r="E110" s="28" t="str">
        <f>IFERROR(VLOOKUP(テーブル5[[#This Row],[アイテム]], テーブル3[], 16, FALSE), "")</f>
        <v>プロミネンスヘルム</v>
      </c>
      <c r="F110" s="28">
        <f>IFERROR(VLOOKUP(テーブル5[[#This Row],[アイテム]], テーブル3[], 17, FALSE), "")</f>
        <v>1</v>
      </c>
      <c r="G110" s="28"/>
      <c r="H110" s="28"/>
    </row>
    <row r="111" spans="1:8">
      <c r="A111" s="26" t="s">
        <v>795</v>
      </c>
      <c r="B111" s="26" t="str">
        <f>CONCATENATE("IC", IFERROR(VLOOKUP(テーブル5[[#This Row],[アイテム]], テーブル3[], 20, FALSE), ""))</f>
        <v>IC</v>
      </c>
      <c r="C111" s="28" t="str">
        <f>IFERROR(VLOOKUP(テーブル5[[#This Row],[アイテム]], テーブル3[], 14, FALSE), "")</f>
        <v>ルナタイト</v>
      </c>
      <c r="D111" s="28">
        <f>IFERROR(VLOOKUP(テーブル5[[#This Row],[アイテム]], テーブル3[], 15, FALSE), "")</f>
        <v>1</v>
      </c>
      <c r="E111" s="28" t="str">
        <f>IFERROR(VLOOKUP(テーブル5[[#This Row],[アイテム]], テーブル3[], 16, FALSE), "")</f>
        <v>プロミネンスレギンス</v>
      </c>
      <c r="F111" s="28">
        <f>IFERROR(VLOOKUP(テーブル5[[#This Row],[アイテム]], テーブル3[], 17, FALSE), "")</f>
        <v>1</v>
      </c>
      <c r="G111" s="28"/>
      <c r="H111" s="28"/>
    </row>
    <row r="112" spans="1:8">
      <c r="A112" s="26" t="s">
        <v>822</v>
      </c>
      <c r="B112" s="26" t="str">
        <f>CONCATENATE("IC", IFERROR(VLOOKUP(テーブル5[[#This Row],[アイテム]], テーブル3[], 20, FALSE), ""))</f>
        <v>IC極</v>
      </c>
      <c r="C112" s="28" t="str">
        <f>IFERROR(VLOOKUP(テーブル5[[#This Row],[アイテム]], テーブル3[], 14, FALSE), "")</f>
        <v>ハゴロモ聖光織</v>
      </c>
      <c r="D112" s="28">
        <f>IFERROR(VLOOKUP(テーブル5[[#This Row],[アイテム]], テーブル3[], 15, FALSE), "")</f>
        <v>1</v>
      </c>
      <c r="E112" s="28" t="str">
        <f>IFERROR(VLOOKUP(テーブル5[[#This Row],[アイテム]], テーブル3[], 16, FALSE), "")</f>
        <v>ダマスクミュール</v>
      </c>
      <c r="F112" s="28">
        <f>IFERROR(VLOOKUP(テーブル5[[#This Row],[アイテム]], テーブル3[], 17, FALSE), "")</f>
        <v>1</v>
      </c>
      <c r="G112" s="28"/>
      <c r="H112" s="28"/>
    </row>
    <row r="113" spans="1:8">
      <c r="A113" s="26" t="s">
        <v>357</v>
      </c>
      <c r="B113" s="26" t="str">
        <f>CONCATENATE("IC", IFERROR(VLOOKUP(テーブル5[[#This Row],[アイテム]], テーブル3[], 20, FALSE), ""))</f>
        <v>IC</v>
      </c>
      <c r="C113" s="28" t="str">
        <f>IFERROR(VLOOKUP(テーブル5[[#This Row],[アイテム]], テーブル3[], 14, FALSE), "")</f>
        <v>ウィステリア軟材</v>
      </c>
      <c r="D113" s="28">
        <f>IFERROR(VLOOKUP(テーブル5[[#This Row],[アイテム]], テーブル3[], 15, FALSE), "")</f>
        <v>2</v>
      </c>
      <c r="E113" s="28" t="str">
        <f>IFERROR(VLOOKUP(テーブル5[[#This Row],[アイテム]], テーブル3[], 16, FALSE), "")</f>
        <v>聖水</v>
      </c>
      <c r="F113" s="28">
        <f>IFERROR(VLOOKUP(テーブル5[[#This Row],[アイテム]], テーブル3[], 17, FALSE), "")</f>
        <v>3</v>
      </c>
      <c r="G113" s="28" t="str">
        <f>IFERROR(VLOOKUP(テーブル5[[#This Row],[アイテム]], テーブル3[], 18, FALSE), "")</f>
        <v>ライトスタッフ</v>
      </c>
      <c r="H113" s="28">
        <f>IFERROR(VLOOKUP(テーブル5[[#This Row],[アイテム]], テーブル3[], 19, FALSE), "")</f>
        <v>1</v>
      </c>
    </row>
    <row r="114" spans="1:8">
      <c r="A114" s="26" t="s">
        <v>1216</v>
      </c>
      <c r="B114" s="26" t="str">
        <f>CONCATENATE("IC", IFERROR(VLOOKUP(テーブル5[[#This Row],[アイテム]], テーブル3[], 20, FALSE), ""))</f>
        <v>IC</v>
      </c>
      <c r="C114" s="28" t="str">
        <f>IFERROR(VLOOKUP(テーブル5[[#This Row],[アイテム]], テーブル3[], 14, FALSE), "")</f>
        <v>アトランティス鋼</v>
      </c>
      <c r="D114" s="28">
        <f>IFERROR(VLOOKUP(テーブル5[[#This Row],[アイテム]], テーブル3[], 15, FALSE), "")</f>
        <v>2</v>
      </c>
      <c r="E114" s="28" t="str">
        <f>IFERROR(VLOOKUP(テーブル5[[#This Row],[アイテム]], テーブル3[], 16, FALSE), "")</f>
        <v>アマリスタ</v>
      </c>
      <c r="F114" s="28">
        <f>IFERROR(VLOOKUP(テーブル5[[#This Row],[アイテム]], テーブル3[], 17, FALSE), "")</f>
        <v>2</v>
      </c>
      <c r="G114" s="28" t="str">
        <f>IFERROR(VLOOKUP(テーブル5[[#This Row],[アイテム]], テーブル3[], 18, FALSE), "")</f>
        <v>ムーンスタッフ</v>
      </c>
      <c r="H114" s="28">
        <f>IFERROR(VLOOKUP(テーブル5[[#This Row],[アイテム]], テーブル3[], 19, FALSE), "")</f>
        <v>1</v>
      </c>
    </row>
    <row r="115" spans="1:8">
      <c r="A115" s="26" t="s">
        <v>656</v>
      </c>
      <c r="B115" s="26" t="str">
        <f>CONCATENATE("IC", IFERROR(VLOOKUP(テーブル5[[#This Row],[アイテム]], テーブル3[], 20, FALSE), ""))</f>
        <v>IC</v>
      </c>
      <c r="C115" s="28" t="str">
        <f>IFERROR(VLOOKUP(テーブル5[[#This Row],[アイテム]], テーブル3[], 14, FALSE), "")</f>
        <v>ケナフ草紙布</v>
      </c>
      <c r="D115" s="28">
        <f>IFERROR(VLOOKUP(テーブル5[[#This Row],[アイテム]], テーブル3[], 15, FALSE), "")</f>
        <v>2</v>
      </c>
      <c r="E115" s="28"/>
      <c r="F115" s="28"/>
      <c r="G115" s="28"/>
      <c r="H115" s="28"/>
    </row>
    <row r="116" spans="1:8">
      <c r="A116" s="26" t="s">
        <v>206</v>
      </c>
      <c r="B116" s="26" t="str">
        <f>CONCATENATE("IC", IFERROR(VLOOKUP(テーブル5[[#This Row],[アイテム]], テーブル3[], 20, FALSE), ""))</f>
        <v>IC</v>
      </c>
      <c r="C116" s="28" t="str">
        <f>IFERROR(VLOOKUP(テーブル5[[#This Row],[アイテム]], テーブル3[], 14, FALSE), "")</f>
        <v>リンツトマト</v>
      </c>
      <c r="D116" s="28">
        <f>IFERROR(VLOOKUP(テーブル5[[#This Row],[アイテム]], テーブル3[], 15, FALSE), "")</f>
        <v>1</v>
      </c>
      <c r="E116" s="28" t="str">
        <f>IFERROR(VLOOKUP(テーブル5[[#This Row],[アイテム]], テーブル3[], 16, FALSE), "")</f>
        <v>オラデアバター</v>
      </c>
      <c r="F116" s="28">
        <f>IFERROR(VLOOKUP(テーブル5[[#This Row],[アイテム]], テーブル3[], 17, FALSE), "")</f>
        <v>1</v>
      </c>
      <c r="G116" s="28" t="str">
        <f>IFERROR(VLOOKUP(テーブル5[[#This Row],[アイテム]], テーブル3[], 18, FALSE), "")</f>
        <v>鳥の卵</v>
      </c>
      <c r="H116" s="28">
        <f>IFERROR(VLOOKUP(テーブル5[[#This Row],[アイテム]], テーブル3[], 19, FALSE), "")</f>
        <v>1</v>
      </c>
    </row>
    <row r="117" spans="1:8">
      <c r="A117" s="26" t="s">
        <v>788</v>
      </c>
      <c r="B117" s="26" t="str">
        <f>CONCATENATE("IC", IFERROR(VLOOKUP(テーブル5[[#This Row],[アイテム]], テーブル3[], 20, FALSE), ""))</f>
        <v>IC</v>
      </c>
      <c r="C117" s="28" t="str">
        <f>IFERROR(VLOOKUP(テーブル5[[#This Row],[アイテム]], テーブル3[], 14, FALSE), "")</f>
        <v>ゴールド鋼</v>
      </c>
      <c r="D117" s="28">
        <f>IFERROR(VLOOKUP(テーブル5[[#This Row],[アイテム]], テーブル3[], 15, FALSE), "")</f>
        <v>1</v>
      </c>
      <c r="E117" s="28" t="str">
        <f>IFERROR(VLOOKUP(テーブル5[[#This Row],[アイテム]], テーブル3[], 16, FALSE), "")</f>
        <v>シルバーチェイングリーブ</v>
      </c>
      <c r="F117" s="28">
        <f>IFERROR(VLOOKUP(テーブル5[[#This Row],[アイテム]], テーブル3[], 17, FALSE), "")</f>
        <v>1</v>
      </c>
      <c r="G117" s="28"/>
      <c r="H117" s="28"/>
    </row>
    <row r="118" spans="1:8">
      <c r="A118" s="26" t="s">
        <v>714</v>
      </c>
      <c r="B118" s="26" t="str">
        <f>CONCATENATE("IC", IFERROR(VLOOKUP(テーブル5[[#This Row],[アイテム]], テーブル3[], 20, FALSE), ""))</f>
        <v>IC</v>
      </c>
      <c r="C118" s="28" t="str">
        <f>IFERROR(VLOOKUP(テーブル5[[#This Row],[アイテム]], テーブル3[], 14, FALSE), "")</f>
        <v>ゴールド鋼</v>
      </c>
      <c r="D118" s="28">
        <f>IFERROR(VLOOKUP(テーブル5[[#This Row],[アイテム]], テーブル3[], 15, FALSE), "")</f>
        <v>2</v>
      </c>
      <c r="E118" s="28" t="str">
        <f>IFERROR(VLOOKUP(テーブル5[[#This Row],[アイテム]], テーブル3[], 16, FALSE), "")</f>
        <v>シルバーチェインヘルム</v>
      </c>
      <c r="F118" s="28">
        <f>IFERROR(VLOOKUP(テーブル5[[#This Row],[アイテム]], テーブル3[], 17, FALSE), "")</f>
        <v>1</v>
      </c>
      <c r="G118" s="28"/>
      <c r="H118" s="28"/>
    </row>
    <row r="119" spans="1:8">
      <c r="A119" s="26" t="s">
        <v>637</v>
      </c>
      <c r="B119" s="26" t="str">
        <f>CONCATENATE("IC", IFERROR(VLOOKUP(テーブル5[[#This Row],[アイテム]], テーブル3[], 20, FALSE), ""))</f>
        <v>IC</v>
      </c>
      <c r="C119" s="28" t="str">
        <f>IFERROR(VLOOKUP(テーブル5[[#This Row],[アイテム]], テーブル3[], 14, FALSE), "")</f>
        <v>ゴールド鋼</v>
      </c>
      <c r="D119" s="28">
        <f>IFERROR(VLOOKUP(テーブル5[[#This Row],[アイテム]], テーブル3[], 15, FALSE), "")</f>
        <v>3</v>
      </c>
      <c r="E119" s="28" t="str">
        <f>IFERROR(VLOOKUP(テーブル5[[#This Row],[アイテム]], テーブル3[], 16, FALSE), "")</f>
        <v>シルバーチェインメイル</v>
      </c>
      <c r="F119" s="28">
        <f>IFERROR(VLOOKUP(テーブル5[[#This Row],[アイテム]], テーブル3[], 17, FALSE), "")</f>
        <v>2</v>
      </c>
      <c r="G119" s="28"/>
      <c r="H119" s="28"/>
    </row>
    <row r="120" spans="1:8">
      <c r="A120" s="26" t="s">
        <v>613</v>
      </c>
      <c r="B120" s="26" t="str">
        <f>CONCATENATE("IC", IFERROR(VLOOKUP(テーブル5[[#This Row],[アイテム]], テーブル3[], 20, FALSE), ""))</f>
        <v>IC</v>
      </c>
      <c r="C120" s="28" t="str">
        <f>IFERROR(VLOOKUP(テーブル5[[#This Row],[アイテム]], テーブル3[], 14, FALSE), "")</f>
        <v>ウルフの金毛</v>
      </c>
      <c r="D120" s="28">
        <f>IFERROR(VLOOKUP(テーブル5[[#This Row],[アイテム]], テーブル3[], 15, FALSE), "")</f>
        <v>3</v>
      </c>
      <c r="E120" s="28" t="str">
        <f>IFERROR(VLOOKUP(テーブル5[[#This Row],[アイテム]], テーブル3[], 16, FALSE), "")</f>
        <v>シルバーファージャケット</v>
      </c>
      <c r="F120" s="28">
        <f>IFERROR(VLOOKUP(テーブル5[[#This Row],[アイテム]], テーブル3[], 17, FALSE), "")</f>
        <v>1</v>
      </c>
      <c r="G120" s="28"/>
      <c r="H120" s="28"/>
    </row>
    <row r="121" spans="1:8">
      <c r="A121" s="26" t="s">
        <v>690</v>
      </c>
      <c r="B121" s="26" t="str">
        <f>CONCATENATE("IC", IFERROR(VLOOKUP(テーブル5[[#This Row],[アイテム]], テーブル3[], 20, FALSE), ""))</f>
        <v>IC</v>
      </c>
      <c r="C121" s="28" t="str">
        <f>IFERROR(VLOOKUP(テーブル5[[#This Row],[アイテム]], テーブル3[], 14, FALSE), "")</f>
        <v>ウルフの金毛</v>
      </c>
      <c r="D121" s="28">
        <f>IFERROR(VLOOKUP(テーブル5[[#This Row],[アイテム]], テーブル3[], 15, FALSE), "")</f>
        <v>1</v>
      </c>
      <c r="E121" s="28" t="str">
        <f>IFERROR(VLOOKUP(テーブル5[[#This Row],[アイテム]], テーブル3[], 16, FALSE), "")</f>
        <v>シルバーファーフード</v>
      </c>
      <c r="F121" s="28">
        <f>IFERROR(VLOOKUP(テーブル5[[#This Row],[アイテム]], テーブル3[], 17, FALSE), "")</f>
        <v>1</v>
      </c>
      <c r="G121" s="28"/>
      <c r="H121" s="28"/>
    </row>
    <row r="122" spans="1:8">
      <c r="A122" s="26" t="s">
        <v>894</v>
      </c>
      <c r="B122" s="26" t="str">
        <f>CONCATENATE("IC", IFERROR(VLOOKUP(テーブル5[[#This Row],[アイテム]], テーブル3[], 20, FALSE), ""))</f>
        <v>IC</v>
      </c>
      <c r="C122" s="28" t="str">
        <f>IFERROR(VLOOKUP(テーブル5[[#This Row],[アイテム]], テーブル3[], 14, FALSE), "")</f>
        <v>ゴールド鋼</v>
      </c>
      <c r="D122" s="28">
        <f>IFERROR(VLOOKUP(テーブル5[[#This Row],[アイテム]], テーブル3[], 15, FALSE), "")</f>
        <v>3</v>
      </c>
      <c r="E122" s="28" t="str">
        <f>IFERROR(VLOOKUP(テーブル5[[#This Row],[アイテム]], テーブル3[], 16, FALSE), "")</f>
        <v>ゴールドリング</v>
      </c>
      <c r="F122" s="28">
        <f>IFERROR(VLOOKUP(テーブル5[[#This Row],[アイテム]], テーブル3[], 17, FALSE), "")</f>
        <v>1</v>
      </c>
      <c r="G122" s="28"/>
      <c r="H122" s="28"/>
    </row>
    <row r="123" spans="1:8">
      <c r="A123" s="26" t="s">
        <v>30</v>
      </c>
      <c r="B123" s="26" t="str">
        <f>CONCATENATE("IC", IFERROR(VLOOKUP(テーブル5[[#This Row],[アイテム]], テーブル3[], 20, FALSE), ""))</f>
        <v>IC</v>
      </c>
      <c r="C123" s="28" t="str">
        <f>IFERROR(VLOOKUP(テーブル5[[#This Row],[アイテム]], テーブル3[], 14, FALSE), "")</f>
        <v>ゴールドベリィ</v>
      </c>
      <c r="D123" s="28">
        <f>IFERROR(VLOOKUP(テーブル5[[#This Row],[アイテム]], テーブル3[], 15, FALSE), "")</f>
        <v>2</v>
      </c>
      <c r="E123" s="28" t="str">
        <f>IFERROR(VLOOKUP(テーブル5[[#This Row],[アイテム]], テーブル3[], 16, FALSE), "")</f>
        <v>ゴールドベリィボトル</v>
      </c>
      <c r="F123" s="28">
        <f>IFERROR(VLOOKUP(テーブル5[[#This Row],[アイテム]], テーブル3[], 17, FALSE), "")</f>
        <v>2</v>
      </c>
      <c r="G123" s="28"/>
      <c r="H123" s="28"/>
    </row>
    <row r="124" spans="1:8">
      <c r="A124" s="26" t="s">
        <v>22</v>
      </c>
      <c r="B124" s="26" t="str">
        <f>CONCATENATE("IC", IFERROR(VLOOKUP(テーブル5[[#This Row],[アイテム]], テーブル3[], 20, FALSE), ""))</f>
        <v>IC</v>
      </c>
      <c r="C124" s="28" t="str">
        <f>IFERROR(VLOOKUP(テーブル5[[#This Row],[アイテム]], テーブル3[], 14, FALSE), "")</f>
        <v>ゴールドベリィ</v>
      </c>
      <c r="D124" s="28">
        <f>IFERROR(VLOOKUP(テーブル5[[#This Row],[アイテム]], テーブル3[], 15, FALSE), "")</f>
        <v>2</v>
      </c>
      <c r="E124" s="28"/>
      <c r="F124" s="28"/>
      <c r="G124" s="28"/>
      <c r="H124" s="28"/>
    </row>
    <row r="125" spans="1:8">
      <c r="A125" s="26" t="s">
        <v>832</v>
      </c>
      <c r="B125" s="26" t="str">
        <f>CONCATENATE("IC", IFERROR(VLOOKUP(テーブル5[[#This Row],[アイテム]], テーブル3[], 20, FALSE), ""))</f>
        <v>IC</v>
      </c>
      <c r="C125" s="28" t="str">
        <f>IFERROR(VLOOKUP(テーブル5[[#This Row],[アイテム]], テーブル3[], 14, FALSE), "")</f>
        <v>ゴールド鋼</v>
      </c>
      <c r="D125" s="28">
        <f>IFERROR(VLOOKUP(テーブル5[[#This Row],[アイテム]], テーブル3[], 15, FALSE), "")</f>
        <v>1</v>
      </c>
      <c r="E125" s="28" t="str">
        <f>IFERROR(VLOOKUP(テーブル5[[#This Row],[アイテム]], テーブル3[], 16, FALSE), "")</f>
        <v>シルバーリング</v>
      </c>
      <c r="F125" s="28">
        <f>IFERROR(VLOOKUP(テーブル5[[#This Row],[アイテム]], テーブル3[], 17, FALSE), "")</f>
        <v>1</v>
      </c>
      <c r="G125" s="28"/>
      <c r="H125" s="28"/>
    </row>
    <row r="126" spans="1:8">
      <c r="A126" s="26" t="s">
        <v>659</v>
      </c>
      <c r="B126" s="26" t="str">
        <f>CONCATENATE("IC", IFERROR(VLOOKUP(テーブル5[[#This Row],[アイテム]], テーブル3[], 20, FALSE), ""))</f>
        <v>IC</v>
      </c>
      <c r="C126" s="28" t="str">
        <f>IFERROR(VLOOKUP(テーブル5[[#This Row],[アイテム]], テーブル3[], 14, FALSE), "")</f>
        <v>コットン絨毯布</v>
      </c>
      <c r="D126" s="28">
        <f>IFERROR(VLOOKUP(テーブル5[[#This Row],[アイテム]], テーブル3[], 15, FALSE), "")</f>
        <v>2</v>
      </c>
      <c r="E126" s="28" t="str">
        <f>IFERROR(VLOOKUP(テーブル5[[#This Row],[アイテム]], テーブル3[], 16, FALSE), "")</f>
        <v>バークタバ</v>
      </c>
      <c r="F126" s="28">
        <f>IFERROR(VLOOKUP(テーブル5[[#This Row],[アイテム]], テーブル3[], 17, FALSE), "")</f>
        <v>1</v>
      </c>
      <c r="G126" s="28"/>
      <c r="H126" s="28"/>
    </row>
    <row r="127" spans="1:8">
      <c r="A127" s="26" t="s">
        <v>740</v>
      </c>
      <c r="B127" s="26" t="str">
        <f>CONCATENATE("IC", IFERROR(VLOOKUP(テーブル5[[#This Row],[アイテム]], テーブル3[], 20, FALSE), ""))</f>
        <v>IC</v>
      </c>
      <c r="C127" s="28" t="str">
        <f>IFERROR(VLOOKUP(テーブル5[[#This Row],[アイテム]], テーブル3[], 14, FALSE), "")</f>
        <v>コットン絨毯布</v>
      </c>
      <c r="D127" s="28">
        <f>IFERROR(VLOOKUP(テーブル5[[#This Row],[アイテム]], テーブル3[], 15, FALSE), "")</f>
        <v>2</v>
      </c>
      <c r="E127" s="28" t="str">
        <f>IFERROR(VLOOKUP(テーブル5[[#This Row],[アイテム]], テーブル3[], 16, FALSE), "")</f>
        <v>バーク樹皮布</v>
      </c>
      <c r="F127" s="28">
        <f>IFERROR(VLOOKUP(テーブル5[[#This Row],[アイテム]], テーブル3[], 17, FALSE), "")</f>
        <v>2</v>
      </c>
      <c r="G127" s="28"/>
      <c r="H127" s="28"/>
    </row>
    <row r="128" spans="1:8">
      <c r="A128" s="26" t="s">
        <v>115</v>
      </c>
      <c r="B128" s="26" t="str">
        <f>CONCATENATE("IC", IFERROR(VLOOKUP(テーブル5[[#This Row],[アイテム]], テーブル3[], 20, FALSE), ""))</f>
        <v>IC極</v>
      </c>
      <c r="C128" s="28" t="str">
        <f>IFERROR(VLOOKUP(テーブル5[[#This Row],[アイテム]], テーブル3[], 14, FALSE), "")</f>
        <v>戦士の追憶</v>
      </c>
      <c r="D128" s="28">
        <f>IFERROR(VLOOKUP(テーブル5[[#This Row],[アイテム]], テーブル3[], 15, FALSE), "")</f>
        <v>1</v>
      </c>
      <c r="E128" s="28" t="str">
        <f>IFERROR(VLOOKUP(テーブル5[[#This Row],[アイテム]], テーブル3[], 16, FALSE), "")</f>
        <v>天才の羽ペン</v>
      </c>
      <c r="F128" s="28">
        <f>IFERROR(VLOOKUP(テーブル5[[#This Row],[アイテム]], テーブル3[], 17, FALSE), "")</f>
        <v>2</v>
      </c>
      <c r="G128" s="28"/>
      <c r="H128" s="28"/>
    </row>
    <row r="129" spans="1:8">
      <c r="A129" s="26" t="s">
        <v>276</v>
      </c>
      <c r="B129" s="26" t="str">
        <f>CONCATENATE("IC", IFERROR(VLOOKUP(テーブル5[[#This Row],[アイテム]], テーブル3[], 20, FALSE), ""))</f>
        <v>IC</v>
      </c>
      <c r="C129" s="28" t="str">
        <f>IFERROR(VLOOKUP(テーブル5[[#This Row],[アイテム]], テーブル3[], 14, FALSE), "")</f>
        <v>コバスナレタス</v>
      </c>
      <c r="D129" s="28">
        <f>IFERROR(VLOOKUP(テーブル5[[#This Row],[アイテム]], テーブル3[], 15, FALSE), "")</f>
        <v>2</v>
      </c>
      <c r="E129" s="28" t="str">
        <f>IFERROR(VLOOKUP(テーブル5[[#This Row],[アイテム]], テーブル3[], 16, FALSE), "")</f>
        <v>ビエリアマッシュルーム</v>
      </c>
      <c r="F129" s="28">
        <f>IFERROR(VLOOKUP(テーブル5[[#This Row],[アイテム]], テーブル3[], 17, FALSE), "")</f>
        <v>2</v>
      </c>
      <c r="G129" s="28" t="str">
        <f>IFERROR(VLOOKUP(テーブル5[[#This Row],[アイテム]], テーブル3[], 18, FALSE), "")</f>
        <v>幻惑キノコ</v>
      </c>
      <c r="H129" s="28">
        <f>IFERROR(VLOOKUP(テーブル5[[#This Row],[アイテム]], テーブル3[], 19, FALSE), "")</f>
        <v>1</v>
      </c>
    </row>
    <row r="130" spans="1:8">
      <c r="A130" s="26" t="s">
        <v>248</v>
      </c>
      <c r="B130" s="26" t="str">
        <f>CONCATENATE("IC", IFERROR(VLOOKUP(テーブル5[[#This Row],[アイテム]], テーブル3[], 20, FALSE), ""))</f>
        <v>IC</v>
      </c>
      <c r="C130" s="28" t="str">
        <f>IFERROR(VLOOKUP(テーブル5[[#This Row],[アイテム]], テーブル3[], 14, FALSE), "")</f>
        <v>フェイエール小麦</v>
      </c>
      <c r="D130" s="28">
        <f>IFERROR(VLOOKUP(テーブル5[[#This Row],[アイテム]], テーブル3[], 15, FALSE), "")</f>
        <v>2</v>
      </c>
      <c r="E130" s="28" t="str">
        <f>IFERROR(VLOOKUP(テーブル5[[#This Row],[アイテム]], テーブル3[], 16, FALSE), "")</f>
        <v>ベジタブル弁当</v>
      </c>
      <c r="F130" s="28">
        <f>IFERROR(VLOOKUP(テーブル5[[#This Row],[アイテム]], テーブル3[], 17, FALSE), "")</f>
        <v>1</v>
      </c>
      <c r="G130" s="28"/>
      <c r="H130" s="28"/>
    </row>
    <row r="131" spans="1:8">
      <c r="A131" s="26" t="s">
        <v>803</v>
      </c>
      <c r="B131" s="26" t="str">
        <f>CONCATENATE("IC", IFERROR(VLOOKUP(テーブル5[[#This Row],[アイテム]], テーブル3[], 20, FALSE), ""))</f>
        <v>IC</v>
      </c>
      <c r="C131" s="28" t="str">
        <f>IFERROR(VLOOKUP(テーブル5[[#This Row],[アイテム]], テーブル3[], 14, FALSE), "")</f>
        <v>コルク泡材</v>
      </c>
      <c r="D131" s="28">
        <f>IFERROR(VLOOKUP(テーブル5[[#This Row],[アイテム]], テーブル3[], 15, FALSE), "")</f>
        <v>1</v>
      </c>
      <c r="E131" s="28"/>
      <c r="F131" s="28"/>
      <c r="G131" s="28"/>
      <c r="H131" s="28"/>
    </row>
    <row r="132" spans="1:8">
      <c r="A132" s="26" t="s">
        <v>851</v>
      </c>
      <c r="B132" s="26" t="str">
        <f>CONCATENATE("IC", IFERROR(VLOOKUP(テーブル5[[#This Row],[アイテム]], テーブル3[], 20, FALSE), ""))</f>
        <v>IC</v>
      </c>
      <c r="C132" s="28" t="str">
        <f>IFERROR(VLOOKUP(テーブル5[[#This Row],[アイテム]], テーブル3[], 14, FALSE), "")</f>
        <v>コルク泡材</v>
      </c>
      <c r="D132" s="28">
        <f>IFERROR(VLOOKUP(テーブル5[[#This Row],[アイテム]], テーブル3[], 15, FALSE), "")</f>
        <v>1</v>
      </c>
      <c r="E132" s="28" t="str">
        <f>IFERROR(VLOOKUP(テーブル5[[#This Row],[アイテム]], テーブル3[], 16, FALSE), "")</f>
        <v>触角</v>
      </c>
      <c r="F132" s="28">
        <f>IFERROR(VLOOKUP(テーブル5[[#This Row],[アイテム]], テーブル3[], 17, FALSE), "")</f>
        <v>2</v>
      </c>
      <c r="G132" s="28"/>
      <c r="H132" s="28"/>
    </row>
    <row r="133" spans="1:8">
      <c r="A133" s="26" t="s">
        <v>325</v>
      </c>
      <c r="B133" s="26" t="str">
        <f>CONCATENATE("IC", IFERROR(VLOOKUP(テーブル5[[#This Row],[アイテム]], テーブル3[], 20, FALSE), ""))</f>
        <v>IC</v>
      </c>
      <c r="C133" s="28" t="str">
        <f>IFERROR(VLOOKUP(テーブル5[[#This Row],[アイテム]], テーブル3[], 14, FALSE), "")</f>
        <v>コルク泡材</v>
      </c>
      <c r="D133" s="28">
        <f>IFERROR(VLOOKUP(テーブル5[[#This Row],[アイテム]], テーブル3[], 15, FALSE), "")</f>
        <v>2</v>
      </c>
      <c r="E133" s="28"/>
      <c r="F133" s="28"/>
      <c r="G133" s="28"/>
      <c r="H133" s="28"/>
    </row>
    <row r="134" spans="1:8">
      <c r="A134" s="26" t="s">
        <v>336</v>
      </c>
      <c r="B134" s="26" t="str">
        <f>CONCATENATE("IC", IFERROR(VLOOKUP(テーブル5[[#This Row],[アイテム]], テーブル3[], 20, FALSE), ""))</f>
        <v>IC</v>
      </c>
      <c r="C134" s="28" t="str">
        <f>IFERROR(VLOOKUP(テーブル5[[#This Row],[アイテム]], テーブル3[], 14, FALSE), "")</f>
        <v>ロムロン弾材</v>
      </c>
      <c r="D134" s="28">
        <f>IFERROR(VLOOKUP(テーブル5[[#This Row],[アイテム]], テーブル3[], 15, FALSE), "")</f>
        <v>2</v>
      </c>
      <c r="E134" s="28" t="str">
        <f>IFERROR(VLOOKUP(テーブル5[[#This Row],[アイテム]], テーブル3[], 16, FALSE), "")</f>
        <v>シルバー鋼</v>
      </c>
      <c r="F134" s="28">
        <f>IFERROR(VLOOKUP(テーブル5[[#This Row],[アイテム]], テーブル3[], 17, FALSE), "")</f>
        <v>2</v>
      </c>
      <c r="G134" s="28" t="str">
        <f>IFERROR(VLOOKUP(テーブル5[[#This Row],[アイテム]], テーブル3[], 18, FALSE), "")</f>
        <v>バックドボウ</v>
      </c>
      <c r="H134" s="28">
        <f>IFERROR(VLOOKUP(テーブル5[[#This Row],[アイテム]], テーブル3[], 19, FALSE), "")</f>
        <v>1</v>
      </c>
    </row>
    <row r="135" spans="1:8">
      <c r="A135" s="26" t="s">
        <v>1238</v>
      </c>
      <c r="B135" s="26" t="str">
        <f>CONCATENATE("IC", IFERROR(VLOOKUP(テーブル5[[#This Row],[アイテム]], テーブル3[], 20, FALSE), ""))</f>
        <v>IC</v>
      </c>
      <c r="C135" s="28" t="str">
        <f>IFERROR(VLOOKUP(テーブル5[[#This Row],[アイテム]], テーブル3[], 14, FALSE), "")</f>
        <v>ソードオブスペード</v>
      </c>
      <c r="D135" s="28">
        <f>IFERROR(VLOOKUP(テーブル5[[#This Row],[アイテム]], テーブル3[], 15, FALSE), "")</f>
        <v>1</v>
      </c>
      <c r="E135" s="28" t="str">
        <f>IFERROR(VLOOKUP(テーブル5[[#This Row],[アイテム]], テーブル3[], 16, FALSE), "")</f>
        <v>グレイルオブハート</v>
      </c>
      <c r="F135" s="28">
        <f>IFERROR(VLOOKUP(テーブル5[[#This Row],[アイテム]], テーブル3[], 17, FALSE), "")</f>
        <v>1</v>
      </c>
      <c r="G135" s="28"/>
      <c r="H135" s="28"/>
    </row>
    <row r="136" spans="1:8">
      <c r="A136" s="26" t="s">
        <v>598</v>
      </c>
      <c r="B136" s="26" t="str">
        <f>CONCATENATE("IC", IFERROR(VLOOKUP(テーブル5[[#This Row],[アイテム]], テーブル3[], 20, FALSE), ""))</f>
        <v>IC極</v>
      </c>
      <c r="C136" s="28" t="str">
        <f>IFERROR(VLOOKUP(テーブル5[[#This Row],[アイテム]], テーブル3[], 14, FALSE), "")</f>
        <v>クリスタル鋼</v>
      </c>
      <c r="D136" s="28">
        <f>IFERROR(VLOOKUP(テーブル5[[#This Row],[アイテム]], テーブル3[], 15, FALSE), "")</f>
        <v>3</v>
      </c>
      <c r="E136" s="28" t="str">
        <f>IFERROR(VLOOKUP(テーブル5[[#This Row],[アイテム]], テーブル3[], 16, FALSE), "")</f>
        <v>レアサーモンの切り身</v>
      </c>
      <c r="F136" s="28">
        <f>IFERROR(VLOOKUP(テーブル5[[#This Row],[アイテム]], テーブル3[], 17, FALSE), "")</f>
        <v>5</v>
      </c>
      <c r="G136" s="28" t="str">
        <f>IFERROR(VLOOKUP(テーブル5[[#This Row],[アイテム]], テーブル3[], 18, FALSE), "")</f>
        <v>ベアークロー</v>
      </c>
      <c r="H136" s="28">
        <f>IFERROR(VLOOKUP(テーブル5[[#This Row],[アイテム]], テーブル3[], 19, FALSE), "")</f>
        <v>1</v>
      </c>
    </row>
    <row r="137" spans="1:8">
      <c r="A137" s="26" t="s">
        <v>341</v>
      </c>
      <c r="B137" s="26" t="str">
        <f>CONCATENATE("IC", IFERROR(VLOOKUP(テーブル5[[#This Row],[アイテム]], テーブル3[], 20, FALSE), ""))</f>
        <v>IC極</v>
      </c>
      <c r="C137" s="28" t="str">
        <f>IFERROR(VLOOKUP(テーブル5[[#This Row],[アイテム]], テーブル3[], 14, FALSE), "")</f>
        <v>メルクリス鋼</v>
      </c>
      <c r="D137" s="28">
        <f>IFERROR(VLOOKUP(テーブル5[[#This Row],[アイテム]], テーブル3[], 15, FALSE), "")</f>
        <v>3</v>
      </c>
      <c r="E137" s="28" t="str">
        <f>IFERROR(VLOOKUP(テーブル5[[#This Row],[アイテム]], テーブル3[], 16, FALSE), "")</f>
        <v>クオーツ</v>
      </c>
      <c r="F137" s="28">
        <f>IFERROR(VLOOKUP(テーブル5[[#This Row],[アイテム]], テーブル3[], 17, FALSE), "")</f>
        <v>1</v>
      </c>
      <c r="G137" s="28" t="str">
        <f>IFERROR(VLOOKUP(テーブル5[[#This Row],[アイテム]], テーブル3[], 18, FALSE), "")</f>
        <v>コンポジットボウ</v>
      </c>
      <c r="H137" s="28">
        <f>IFERROR(VLOOKUP(テーブル5[[#This Row],[アイテム]], テーブル3[], 19, FALSE), "")</f>
        <v>1</v>
      </c>
    </row>
    <row r="138" spans="1:8">
      <c r="A138" s="26" t="s">
        <v>891</v>
      </c>
      <c r="B138" s="26" t="str">
        <f>CONCATENATE("IC", IFERROR(VLOOKUP(テーブル5[[#This Row],[アイテム]], テーブル3[], 20, FALSE), ""))</f>
        <v>IC</v>
      </c>
      <c r="C138" s="28" t="str">
        <f>IFERROR(VLOOKUP(テーブル5[[#This Row],[アイテム]], テーブル3[], 14, FALSE), "")</f>
        <v>シルク朱子織</v>
      </c>
      <c r="D138" s="28">
        <f>IFERROR(VLOOKUP(テーブル5[[#This Row],[アイテム]], テーブル3[], 15, FALSE), "")</f>
        <v>3</v>
      </c>
      <c r="E138" s="28" t="str">
        <f>IFERROR(VLOOKUP(テーブル5[[#This Row],[アイテム]], テーブル3[], 16, FALSE), "")</f>
        <v>バッファローバングル</v>
      </c>
      <c r="F138" s="28">
        <f>IFERROR(VLOOKUP(テーブル5[[#This Row],[アイテム]], テーブル3[], 17, FALSE), "")</f>
        <v>1</v>
      </c>
      <c r="G138" s="28"/>
      <c r="H138" s="28"/>
    </row>
    <row r="139" spans="1:8">
      <c r="A139" s="26" t="s">
        <v>835</v>
      </c>
      <c r="B139" s="26" t="str">
        <f>CONCATENATE("IC", IFERROR(VLOOKUP(テーブル5[[#This Row],[アイテム]], テーブル3[], 20, FALSE), ""))</f>
        <v>IC</v>
      </c>
      <c r="C139" s="28" t="str">
        <f>IFERROR(VLOOKUP(テーブル5[[#This Row],[アイテム]], テーブル3[], 14, FALSE), "")</f>
        <v>フレア鋼</v>
      </c>
      <c r="D139" s="28">
        <f>IFERROR(VLOOKUP(テーブル5[[#This Row],[アイテム]], テーブル3[], 15, FALSE), "")</f>
        <v>1</v>
      </c>
      <c r="E139" s="28" t="str">
        <f>IFERROR(VLOOKUP(テーブル5[[#This Row],[アイテム]], テーブル3[], 16, FALSE), "")</f>
        <v>ルナタイト</v>
      </c>
      <c r="F139" s="28">
        <f>IFERROR(VLOOKUP(テーブル5[[#This Row],[アイテム]], テーブル3[], 17, FALSE), "")</f>
        <v>1</v>
      </c>
      <c r="G139" s="28" t="str">
        <f>IFERROR(VLOOKUP(テーブル5[[#This Row],[アイテム]], テーブル3[], 18, FALSE), "")</f>
        <v>サラマンダーの粘皮</v>
      </c>
      <c r="H139" s="28">
        <f>IFERROR(VLOOKUP(テーブル5[[#This Row],[アイテム]], テーブル3[], 19, FALSE), "")</f>
        <v>1</v>
      </c>
    </row>
    <row r="140" spans="1:8">
      <c r="A140" s="26" t="s">
        <v>1008</v>
      </c>
      <c r="B140" s="26" t="str">
        <f>CONCATENATE("IC", IFERROR(VLOOKUP(テーブル5[[#This Row],[アイテム]], テーブル3[], 20, FALSE), ""))</f>
        <v>IC</v>
      </c>
      <c r="C140" s="28" t="str">
        <f>IFERROR(VLOOKUP(テーブル5[[#This Row],[アイテム]], テーブル3[], 14, FALSE), "")</f>
        <v>石像の破片</v>
      </c>
      <c r="D140" s="28">
        <f>IFERROR(VLOOKUP(テーブル5[[#This Row],[アイテム]], テーブル3[], 15, FALSE), "")</f>
        <v>2</v>
      </c>
      <c r="E140" s="28"/>
      <c r="F140" s="28"/>
      <c r="G140" s="28"/>
      <c r="H140" s="28"/>
    </row>
    <row r="141" spans="1:8">
      <c r="A141" s="26" t="s">
        <v>1230</v>
      </c>
      <c r="B141" s="26" t="str">
        <f>CONCATENATE("IC", IFERROR(VLOOKUP(テーブル5[[#This Row],[アイテム]], テーブル3[], 20, FALSE), ""))</f>
        <v>IC</v>
      </c>
      <c r="C141" s="28" t="str">
        <f>IFERROR(VLOOKUP(テーブル5[[#This Row],[アイテム]], テーブル3[], 14, FALSE), "")</f>
        <v>サンドストーン</v>
      </c>
      <c r="D141" s="28">
        <f>IFERROR(VLOOKUP(テーブル5[[#This Row],[アイテム]], テーブル3[], 15, FALSE), "")</f>
        <v>1</v>
      </c>
      <c r="E141" s="28"/>
      <c r="F141" s="28"/>
      <c r="G141" s="28"/>
      <c r="H141" s="28"/>
    </row>
    <row r="142" spans="1:8">
      <c r="A142" s="26" t="s">
        <v>827</v>
      </c>
      <c r="B142" s="26" t="str">
        <f>CONCATENATE("IC", IFERROR(VLOOKUP(テーブル5[[#This Row],[アイテム]], テーブル3[], 20, FALSE), ""))</f>
        <v>IC</v>
      </c>
      <c r="C142" s="28" t="str">
        <f>IFERROR(VLOOKUP(テーブル5[[#This Row],[アイテム]], テーブル3[], 14, FALSE), "")</f>
        <v>サンドストーン</v>
      </c>
      <c r="D142" s="28">
        <f>IFERROR(VLOOKUP(テーブル5[[#This Row],[アイテム]], テーブル3[], 15, FALSE), "")</f>
        <v>1</v>
      </c>
      <c r="E142" s="28"/>
      <c r="F142" s="28"/>
      <c r="G142" s="28"/>
      <c r="H142" s="28"/>
    </row>
    <row r="143" spans="1:8">
      <c r="A143" s="26" t="s">
        <v>502</v>
      </c>
      <c r="B143" s="26" t="str">
        <f>CONCATENATE("IC", IFERROR(VLOOKUP(テーブル5[[#This Row],[アイテム]], テーブル3[], 20, FALSE), ""))</f>
        <v>IC</v>
      </c>
      <c r="C143" s="28" t="str">
        <f>IFERROR(VLOOKUP(テーブル5[[#This Row],[アイテム]], テーブル3[], 14, FALSE), "")</f>
        <v>アイアン鋼</v>
      </c>
      <c r="D143" s="28">
        <f>IFERROR(VLOOKUP(テーブル5[[#This Row],[アイテム]], テーブル3[], 15, FALSE), "")</f>
        <v>3</v>
      </c>
      <c r="E143" s="28" t="str">
        <f>IFERROR(VLOOKUP(テーブル5[[#This Row],[アイテム]], テーブル3[], 16, FALSE), "")</f>
        <v>ハンドアックス</v>
      </c>
      <c r="F143" s="28">
        <f>IFERROR(VLOOKUP(テーブル5[[#This Row],[アイテム]], テーブル3[], 17, FALSE), "")</f>
        <v>1</v>
      </c>
      <c r="G143" s="28"/>
      <c r="H143" s="28"/>
    </row>
    <row r="144" spans="1:8">
      <c r="A144" s="26" t="s">
        <v>363</v>
      </c>
      <c r="B144" s="26" t="str">
        <f>CONCATENATE("IC", IFERROR(VLOOKUP(テーブル5[[#This Row],[アイテム]], テーブル3[], 20, FALSE), ""))</f>
        <v>IC極</v>
      </c>
      <c r="C144" s="28" t="str">
        <f>IFERROR(VLOOKUP(テーブル5[[#This Row],[アイテム]], テーブル3[], 14, FALSE), "")</f>
        <v>レベロス神材</v>
      </c>
      <c r="D144" s="28">
        <f>IFERROR(VLOOKUP(テーブル5[[#This Row],[アイテム]], テーブル3[], 15, FALSE), "")</f>
        <v>2</v>
      </c>
      <c r="E144" s="28" t="str">
        <f>IFERROR(VLOOKUP(テーブル5[[#This Row],[アイテム]], テーブル3[], 16, FALSE), "")</f>
        <v>クオーツ</v>
      </c>
      <c r="F144" s="28">
        <f>IFERROR(VLOOKUP(テーブル5[[#This Row],[アイテム]], テーブル3[], 17, FALSE), "")</f>
        <v>1</v>
      </c>
      <c r="G144" s="28" t="str">
        <f>IFERROR(VLOOKUP(テーブル5[[#This Row],[アイテム]], テーブル3[], 18, FALSE), "")</f>
        <v>セージスタッフ</v>
      </c>
      <c r="H144" s="28">
        <f>IFERROR(VLOOKUP(テーブル5[[#This Row],[アイテム]], テーブル3[], 19, FALSE), "")</f>
        <v>1</v>
      </c>
    </row>
    <row r="145" spans="1:8">
      <c r="A145" s="26" t="s">
        <v>882</v>
      </c>
      <c r="B145" s="26" t="str">
        <f>CONCATENATE("IC", IFERROR(VLOOKUP(テーブル5[[#This Row],[アイテム]], テーブル3[], 20, FALSE), ""))</f>
        <v>IC</v>
      </c>
      <c r="C145" s="28" t="str">
        <f>IFERROR(VLOOKUP(テーブル5[[#This Row],[アイテム]], テーブル3[], 14, FALSE), "")</f>
        <v>シープの薄革</v>
      </c>
      <c r="D145" s="28">
        <f>IFERROR(VLOOKUP(テーブル5[[#This Row],[アイテム]], テーブル3[], 15, FALSE), "")</f>
        <v>3</v>
      </c>
      <c r="E145" s="28" t="str">
        <f>IFERROR(VLOOKUP(テーブル5[[#This Row],[アイテム]], テーブル3[], 16, FALSE), "")</f>
        <v>フェルトバングル</v>
      </c>
      <c r="F145" s="28">
        <f>IFERROR(VLOOKUP(テーブル5[[#This Row],[アイテム]], テーブル3[], 17, FALSE), "")</f>
        <v>1</v>
      </c>
      <c r="G145" s="28"/>
      <c r="H145" s="28"/>
    </row>
    <row r="146" spans="1:8">
      <c r="A146" s="26" t="s">
        <v>1218</v>
      </c>
      <c r="B146" s="26" t="str">
        <f>CONCATENATE("IC", IFERROR(VLOOKUP(テーブル5[[#This Row],[アイテム]], テーブル3[], 20, FALSE), ""))</f>
        <v>IC</v>
      </c>
      <c r="C146" s="28" t="str">
        <f>IFERROR(VLOOKUP(テーブル5[[#This Row],[アイテム]], テーブル3[], 14, FALSE), "")</f>
        <v>ユーペル魔材</v>
      </c>
      <c r="D146" s="28">
        <f>IFERROR(VLOOKUP(テーブル5[[#This Row],[アイテム]], テーブル3[], 15, FALSE), "")</f>
        <v>2</v>
      </c>
      <c r="E146" s="28" t="str">
        <f>IFERROR(VLOOKUP(テーブル5[[#This Row],[アイテム]], テーブル3[], 16, FALSE), "")</f>
        <v>ヒーリングタクト</v>
      </c>
      <c r="F146" s="28">
        <f>IFERROR(VLOOKUP(テーブル5[[#This Row],[アイテム]], テーブル3[], 17, FALSE), "")</f>
        <v>1</v>
      </c>
      <c r="G146" s="28"/>
      <c r="H146" s="28"/>
    </row>
    <row r="147" spans="1:8">
      <c r="A147" s="26" t="s">
        <v>297</v>
      </c>
      <c r="B147" s="26" t="str">
        <f>CONCATENATE("IC", IFERROR(VLOOKUP(テーブル5[[#This Row],[アイテム]], テーブル3[], 20, FALSE), ""))</f>
        <v>IC</v>
      </c>
      <c r="C147" s="28" t="str">
        <f>IFERROR(VLOOKUP(テーブル5[[#This Row],[アイテム]], テーブル3[], 14, FALSE), "")</f>
        <v>カッパー鋼</v>
      </c>
      <c r="D147" s="28">
        <f>IFERROR(VLOOKUP(テーブル5[[#This Row],[アイテム]], テーブル3[], 15, FALSE), "")</f>
        <v>2</v>
      </c>
      <c r="E147" s="28" t="str">
        <f>IFERROR(VLOOKUP(テーブル5[[#This Row],[アイテム]], テーブル3[], 16, FALSE), "")</f>
        <v>グラナイト</v>
      </c>
      <c r="F147" s="28">
        <f>IFERROR(VLOOKUP(テーブル5[[#This Row],[アイテム]], テーブル3[], 17, FALSE), "")</f>
        <v>1</v>
      </c>
      <c r="G147" s="28" t="str">
        <f>IFERROR(VLOOKUP(テーブル5[[#This Row],[アイテム]], テーブル3[], 18, FALSE), "")</f>
        <v>ハンターソード</v>
      </c>
      <c r="H147" s="28">
        <f>IFERROR(VLOOKUP(テーブル5[[#This Row],[アイテム]], テーブル3[], 19, FALSE), "")</f>
        <v>1</v>
      </c>
    </row>
    <row r="148" spans="1:8">
      <c r="A148" s="26" t="s">
        <v>675</v>
      </c>
      <c r="B148" s="26" t="str">
        <f>CONCATENATE("IC", IFERROR(VLOOKUP(テーブル5[[#This Row],[アイテム]], テーブル3[], 20, FALSE), ""))</f>
        <v>IC極</v>
      </c>
      <c r="C148" s="28" t="str">
        <f>IFERROR(VLOOKUP(テーブル5[[#This Row],[アイテム]], テーブル3[], 14, FALSE), "")</f>
        <v>カサン漆黒布</v>
      </c>
      <c r="D148" s="28">
        <f>IFERROR(VLOOKUP(テーブル5[[#This Row],[アイテム]], テーブル3[], 15, FALSE), "")</f>
        <v>2</v>
      </c>
      <c r="E148" s="28" t="str">
        <f>IFERROR(VLOOKUP(テーブル5[[#This Row],[アイテム]], テーブル3[], 16, FALSE), "")</f>
        <v>アラクニサリー</v>
      </c>
      <c r="F148" s="28">
        <f>IFERROR(VLOOKUP(テーブル5[[#This Row],[アイテム]], テーブル3[], 17, FALSE), "")</f>
        <v>1</v>
      </c>
      <c r="G148" s="28"/>
      <c r="H148" s="28"/>
    </row>
    <row r="149" spans="1:8">
      <c r="A149" s="26" t="s">
        <v>405</v>
      </c>
      <c r="B149" s="26" t="str">
        <f>CONCATENATE("IC", IFERROR(VLOOKUP(テーブル5[[#This Row],[アイテム]], テーブル3[], 20, FALSE), ""))</f>
        <v>IC</v>
      </c>
      <c r="C149" s="28" t="str">
        <f>IFERROR(VLOOKUP(テーブル5[[#This Row],[アイテム]], テーブル3[], 14, FALSE), "")</f>
        <v>チタン鋼</v>
      </c>
      <c r="D149" s="28">
        <f>IFERROR(VLOOKUP(テーブル5[[#This Row],[アイテム]], テーブル3[], 15, FALSE), "")</f>
        <v>4</v>
      </c>
      <c r="E149" s="28" t="str">
        <f>IFERROR(VLOOKUP(テーブル5[[#This Row],[アイテム]], テーブル3[], 16, FALSE), "")</f>
        <v>トゥーハンドソード</v>
      </c>
      <c r="F149" s="28">
        <f>IFERROR(VLOOKUP(テーブル5[[#This Row],[アイテム]], テーブル3[], 17, FALSE), "")</f>
        <v>1</v>
      </c>
      <c r="G149" s="28"/>
      <c r="H149" s="28"/>
    </row>
    <row r="150" spans="1:8">
      <c r="A150" s="26" t="s">
        <v>579</v>
      </c>
      <c r="B150" s="26" t="str">
        <f>CONCATENATE("IC", IFERROR(VLOOKUP(テーブル5[[#This Row],[アイテム]], テーブル3[], 20, FALSE), ""))</f>
        <v>IC</v>
      </c>
      <c r="C150" s="28" t="str">
        <f>IFERROR(VLOOKUP(テーブル5[[#This Row],[アイテム]], テーブル3[], 14, FALSE), "")</f>
        <v>アトランティス鋼</v>
      </c>
      <c r="D150" s="28">
        <f>IFERROR(VLOOKUP(テーブル5[[#This Row],[アイテム]], テーブル3[], 15, FALSE), "")</f>
        <v>2</v>
      </c>
      <c r="E150" s="28" t="str">
        <f>IFERROR(VLOOKUP(テーブル5[[#This Row],[アイテム]], テーブル3[], 16, FALSE), "")</f>
        <v>カルンウェナン</v>
      </c>
      <c r="F150" s="28">
        <f>IFERROR(VLOOKUP(テーブル5[[#This Row],[アイテム]], テーブル3[], 17, FALSE), "")</f>
        <v>1</v>
      </c>
      <c r="G150" s="28"/>
      <c r="H150" s="28"/>
    </row>
    <row r="151" spans="1:8">
      <c r="A151" s="26" t="s">
        <v>289</v>
      </c>
      <c r="B151" s="26" t="str">
        <f>CONCATENATE("IC", IFERROR(VLOOKUP(テーブル5[[#This Row],[アイテム]], テーブル3[], 20, FALSE), ""))</f>
        <v>IC</v>
      </c>
      <c r="C151" s="28" t="str">
        <f>IFERROR(VLOOKUP(テーブル5[[#This Row],[アイテム]], テーブル3[], 14, FALSE), "")</f>
        <v>ブロンズ鋼</v>
      </c>
      <c r="D151" s="28">
        <f>IFERROR(VLOOKUP(テーブル5[[#This Row],[アイテム]], テーブル3[], 15, FALSE), "")</f>
        <v>1</v>
      </c>
      <c r="E151" s="28"/>
      <c r="F151" s="28"/>
      <c r="G151" s="28"/>
      <c r="H151" s="28"/>
    </row>
    <row r="152" spans="1:8">
      <c r="A152" s="26" t="s">
        <v>663</v>
      </c>
      <c r="B152" s="26" t="str">
        <f>CONCATENATE("IC", IFERROR(VLOOKUP(テーブル5[[#This Row],[アイテム]], テーブル3[], 20, FALSE), ""))</f>
        <v>IC</v>
      </c>
      <c r="C152" s="28" t="str">
        <f>IFERROR(VLOOKUP(テーブル5[[#This Row],[アイテム]], テーブル3[], 14, FALSE), "")</f>
        <v>シルク朱子織</v>
      </c>
      <c r="D152" s="28">
        <f>IFERROR(VLOOKUP(テーブル5[[#This Row],[アイテム]], テーブル3[], 15, FALSE), "")</f>
        <v>2</v>
      </c>
      <c r="E152" s="28" t="str">
        <f>IFERROR(VLOOKUP(テーブル5[[#This Row],[アイテム]], テーブル3[], 16, FALSE), "")</f>
        <v>リネンケープ</v>
      </c>
      <c r="F152" s="28">
        <f>IFERROR(VLOOKUP(テーブル5[[#This Row],[アイテム]], テーブル3[], 17, FALSE), "")</f>
        <v>1</v>
      </c>
      <c r="G152" s="28"/>
      <c r="H152" s="28"/>
    </row>
    <row r="153" spans="1:8">
      <c r="A153" s="26" t="s">
        <v>744</v>
      </c>
      <c r="B153" s="26" t="str">
        <f>CONCATENATE("IC", IFERROR(VLOOKUP(テーブル5[[#This Row],[アイテム]], テーブル3[], 20, FALSE), ""))</f>
        <v>IC</v>
      </c>
      <c r="C153" s="28" t="str">
        <f>IFERROR(VLOOKUP(テーブル5[[#This Row],[アイテム]], テーブル3[], 14, FALSE), "")</f>
        <v>シルク朱子織</v>
      </c>
      <c r="D153" s="28">
        <f>IFERROR(VLOOKUP(テーブル5[[#This Row],[アイテム]], テーブル3[], 15, FALSE), "")</f>
        <v>1</v>
      </c>
      <c r="E153" s="28" t="str">
        <f>IFERROR(VLOOKUP(テーブル5[[#This Row],[アイテム]], テーブル3[], 16, FALSE), "")</f>
        <v>ダウンハット</v>
      </c>
      <c r="F153" s="28">
        <f>IFERROR(VLOOKUP(テーブル5[[#This Row],[アイテム]], テーブル3[], 17, FALSE), "")</f>
        <v>1</v>
      </c>
      <c r="G153" s="28"/>
      <c r="H153" s="28"/>
    </row>
    <row r="154" spans="1:8">
      <c r="A154" s="26" t="s">
        <v>812</v>
      </c>
      <c r="B154" s="26" t="str">
        <f>CONCATENATE("IC", IFERROR(VLOOKUP(テーブル5[[#This Row],[アイテム]], テーブル3[], 20, FALSE), ""))</f>
        <v>IC</v>
      </c>
      <c r="C154" s="28" t="str">
        <f>IFERROR(VLOOKUP(テーブル5[[#This Row],[アイテム]], テーブル3[], 14, FALSE), "")</f>
        <v>シルク朱子織</v>
      </c>
      <c r="D154" s="28">
        <f>IFERROR(VLOOKUP(テーブル5[[#This Row],[アイテム]], テーブル3[], 15, FALSE), "")</f>
        <v>1</v>
      </c>
      <c r="E154" s="28" t="str">
        <f>IFERROR(VLOOKUP(テーブル5[[#This Row],[アイテム]], テーブル3[], 16, FALSE), "")</f>
        <v>ウルフパンプス</v>
      </c>
      <c r="F154" s="28">
        <f>IFERROR(VLOOKUP(テーブル5[[#This Row],[アイテム]], テーブル3[], 17, FALSE), "")</f>
        <v>1</v>
      </c>
      <c r="G154" s="28"/>
      <c r="H154" s="28"/>
    </row>
    <row r="155" spans="1:8">
      <c r="A155" s="26" t="s">
        <v>665</v>
      </c>
      <c r="B155" s="26" t="str">
        <f>CONCATENATE("IC", IFERROR(VLOOKUP(テーブル5[[#This Row],[アイテム]], テーブル3[], 20, FALSE), ""))</f>
        <v>IC</v>
      </c>
      <c r="C155" s="28" t="str">
        <f>IFERROR(VLOOKUP(テーブル5[[#This Row],[アイテム]], テーブル3[], 14, FALSE), "")</f>
        <v>シルク朱子織</v>
      </c>
      <c r="D155" s="28">
        <f>IFERROR(VLOOKUP(テーブル5[[#This Row],[アイテム]], テーブル3[], 15, FALSE), "")</f>
        <v>2</v>
      </c>
      <c r="E155" s="28" t="str">
        <f>IFERROR(VLOOKUP(テーブル5[[#This Row],[アイテム]], テーブル3[], 16, FALSE), "")</f>
        <v>シルクローブ</v>
      </c>
      <c r="F155" s="28">
        <f>IFERROR(VLOOKUP(テーブル5[[#This Row],[アイテム]], テーブル3[], 17, FALSE), "")</f>
        <v>1</v>
      </c>
      <c r="G155" s="28"/>
      <c r="H155" s="28"/>
    </row>
    <row r="156" spans="1:8">
      <c r="A156" s="26" t="s">
        <v>664</v>
      </c>
      <c r="B156" s="26" t="str">
        <f>CONCATENATE("IC", IFERROR(VLOOKUP(テーブル5[[#This Row],[アイテム]], テーブル3[], 20, FALSE), ""))</f>
        <v>IC</v>
      </c>
      <c r="C156" s="28" t="str">
        <f>IFERROR(VLOOKUP(テーブル5[[#This Row],[アイテム]], テーブル3[], 14, FALSE), "")</f>
        <v>シルク朱子織</v>
      </c>
      <c r="D156" s="28">
        <f>IFERROR(VLOOKUP(テーブル5[[#This Row],[アイテム]], テーブル3[], 15, FALSE), "")</f>
        <v>2</v>
      </c>
      <c r="E156" s="28" t="str">
        <f>IFERROR(VLOOKUP(テーブル5[[#This Row],[アイテム]], テーブル3[], 16, FALSE), "")</f>
        <v>シルクショール</v>
      </c>
      <c r="F156" s="28">
        <f>IFERROR(VLOOKUP(テーブル5[[#This Row],[アイテム]], テーブル3[], 17, FALSE), "")</f>
        <v>1</v>
      </c>
      <c r="G156" s="28"/>
      <c r="H156" s="28"/>
    </row>
    <row r="157" spans="1:8">
      <c r="A157" s="26" t="s">
        <v>300</v>
      </c>
      <c r="B157" s="26" t="str">
        <f>CONCATENATE("IC", IFERROR(VLOOKUP(テーブル5[[#This Row],[アイテム]], テーブル3[], 20, FALSE), ""))</f>
        <v>IC</v>
      </c>
      <c r="C157" s="28" t="str">
        <f>IFERROR(VLOOKUP(テーブル5[[#This Row],[アイテム]], テーブル3[], 14, FALSE), "")</f>
        <v>シルバー鋼</v>
      </c>
      <c r="D157" s="28">
        <f>IFERROR(VLOOKUP(テーブル5[[#This Row],[アイテム]], テーブル3[], 15, FALSE), "")</f>
        <v>2</v>
      </c>
      <c r="E157" s="28" t="str">
        <f>IFERROR(VLOOKUP(テーブル5[[#This Row],[アイテム]], テーブル3[], 16, FALSE), "")</f>
        <v>マーブルストーン</v>
      </c>
      <c r="F157" s="28">
        <f>IFERROR(VLOOKUP(テーブル5[[#This Row],[アイテム]], テーブル3[], 17, FALSE), "")</f>
        <v>1</v>
      </c>
      <c r="G157" s="28" t="str">
        <f>IFERROR(VLOOKUP(テーブル5[[#This Row],[アイテム]], テーブル3[], 18, FALSE), "")</f>
        <v>ロングソード</v>
      </c>
      <c r="H157" s="28">
        <f>IFERROR(VLOOKUP(テーブル5[[#This Row],[アイテム]], テーブル3[], 19, FALSE), "")</f>
        <v>1</v>
      </c>
    </row>
    <row r="158" spans="1:8">
      <c r="A158" s="26" t="s">
        <v>460</v>
      </c>
      <c r="B158" s="26" t="str">
        <f>CONCATENATE("IC", IFERROR(VLOOKUP(テーブル5[[#This Row],[アイテム]], テーブル3[], 20, FALSE), ""))</f>
        <v>IC</v>
      </c>
      <c r="C158" s="28" t="str">
        <f>IFERROR(VLOOKUP(テーブル5[[#This Row],[アイテム]], テーブル3[], 14, FALSE), "")</f>
        <v>シルバー鋼</v>
      </c>
      <c r="D158" s="28">
        <f>IFERROR(VLOOKUP(テーブル5[[#This Row],[アイテム]], テーブル3[], 15, FALSE), "")</f>
        <v>2</v>
      </c>
      <c r="E158" s="28" t="str">
        <f>IFERROR(VLOOKUP(テーブル5[[#This Row],[アイテム]], テーブル3[], 16, FALSE), "")</f>
        <v>マーブルタクト</v>
      </c>
      <c r="F158" s="28">
        <f>IFERROR(VLOOKUP(テーブル5[[#This Row],[アイテム]], テーブル3[], 17, FALSE), "")</f>
        <v>1</v>
      </c>
      <c r="G158" s="28"/>
      <c r="H158" s="28"/>
    </row>
    <row r="159" spans="1:8">
      <c r="A159" s="26" t="s">
        <v>786</v>
      </c>
      <c r="B159" s="26" t="str">
        <f>CONCATENATE("IC", IFERROR(VLOOKUP(テーブル5[[#This Row],[アイテム]], テーブル3[], 20, FALSE), ""))</f>
        <v>IC</v>
      </c>
      <c r="C159" s="28" t="str">
        <f>IFERROR(VLOOKUP(テーブル5[[#This Row],[アイテム]], テーブル3[], 14, FALSE), "")</f>
        <v>シルバー鋼</v>
      </c>
      <c r="D159" s="28">
        <f>IFERROR(VLOOKUP(テーブル5[[#This Row],[アイテム]], テーブル3[], 15, FALSE), "")</f>
        <v>1</v>
      </c>
      <c r="E159" s="28" t="str">
        <f>IFERROR(VLOOKUP(テーブル5[[#This Row],[アイテム]], テーブル3[], 16, FALSE), "")</f>
        <v>カッパーチェイングリーブ</v>
      </c>
      <c r="F159" s="28">
        <f>IFERROR(VLOOKUP(テーブル5[[#This Row],[アイテム]], テーブル3[], 17, FALSE), "")</f>
        <v>1</v>
      </c>
      <c r="G159" s="28"/>
      <c r="H159" s="28"/>
    </row>
    <row r="160" spans="1:8">
      <c r="A160" s="26" t="s">
        <v>712</v>
      </c>
      <c r="B160" s="26" t="str">
        <f>CONCATENATE("IC", IFERROR(VLOOKUP(テーブル5[[#This Row],[アイテム]], テーブル3[], 20, FALSE), ""))</f>
        <v>IC</v>
      </c>
      <c r="C160" s="28" t="str">
        <f>IFERROR(VLOOKUP(テーブル5[[#This Row],[アイテム]], テーブル3[], 14, FALSE), "")</f>
        <v>シルバー鋼</v>
      </c>
      <c r="D160" s="28">
        <f>IFERROR(VLOOKUP(テーブル5[[#This Row],[アイテム]], テーブル3[], 15, FALSE), "")</f>
        <v>2</v>
      </c>
      <c r="E160" s="28" t="str">
        <f>IFERROR(VLOOKUP(テーブル5[[#This Row],[アイテム]], テーブル3[], 16, FALSE), "")</f>
        <v>カッパーチェインヘルム</v>
      </c>
      <c r="F160" s="28">
        <f>IFERROR(VLOOKUP(テーブル5[[#This Row],[アイテム]], テーブル3[], 17, FALSE), "")</f>
        <v>1</v>
      </c>
      <c r="G160" s="28"/>
      <c r="H160" s="28"/>
    </row>
    <row r="161" spans="1:8">
      <c r="A161" s="26" t="s">
        <v>635</v>
      </c>
      <c r="B161" s="26" t="str">
        <f>CONCATENATE("IC", IFERROR(VLOOKUP(テーブル5[[#This Row],[アイテム]], テーブル3[], 20, FALSE), ""))</f>
        <v>IC</v>
      </c>
      <c r="C161" s="28" t="str">
        <f>IFERROR(VLOOKUP(テーブル5[[#This Row],[アイテム]], テーブル3[], 14, FALSE), "")</f>
        <v>シルバー鋼</v>
      </c>
      <c r="D161" s="28">
        <f>IFERROR(VLOOKUP(テーブル5[[#This Row],[アイテム]], テーブル3[], 15, FALSE), "")</f>
        <v>3</v>
      </c>
      <c r="E161" s="28" t="str">
        <f>IFERROR(VLOOKUP(テーブル5[[#This Row],[アイテム]], テーブル3[], 16, FALSE), "")</f>
        <v>カッパーチェインメイル</v>
      </c>
      <c r="F161" s="28">
        <f>IFERROR(VLOOKUP(テーブル5[[#This Row],[アイテム]], テーブル3[], 17, FALSE), "")</f>
        <v>1</v>
      </c>
      <c r="G161" s="28"/>
      <c r="H161" s="28"/>
    </row>
    <row r="162" spans="1:8">
      <c r="A162" s="26" t="s">
        <v>484</v>
      </c>
      <c r="B162" s="26" t="str">
        <f>CONCATENATE("IC", IFERROR(VLOOKUP(テーブル5[[#This Row],[アイテム]], テーブル3[], 20, FALSE), ""))</f>
        <v>IC</v>
      </c>
      <c r="C162" s="28" t="str">
        <f>IFERROR(VLOOKUP(テーブル5[[#This Row],[アイテム]], テーブル3[], 14, FALSE), "")</f>
        <v>シルバー鋼</v>
      </c>
      <c r="D162" s="28">
        <f>IFERROR(VLOOKUP(テーブル5[[#This Row],[アイテム]], テーブル3[], 15, FALSE), "")</f>
        <v>1</v>
      </c>
      <c r="E162" s="28" t="str">
        <f>IFERROR(VLOOKUP(テーブル5[[#This Row],[アイテム]], テーブル3[], 16, FALSE), "")</f>
        <v>コットン絨毯布</v>
      </c>
      <c r="F162" s="28">
        <f>IFERROR(VLOOKUP(テーブル5[[#This Row],[アイテム]], テーブル3[], 17, FALSE), "")</f>
        <v>1</v>
      </c>
      <c r="G162" s="28" t="str">
        <f>IFERROR(VLOOKUP(テーブル5[[#This Row],[アイテム]], テーブル3[], 18, FALSE), "")</f>
        <v>セラミックドラム</v>
      </c>
      <c r="H162" s="28">
        <f>IFERROR(VLOOKUP(テーブル5[[#This Row],[アイテム]], テーブル3[], 19, FALSE), "")</f>
        <v>1</v>
      </c>
    </row>
    <row r="163" spans="1:8">
      <c r="A163" s="26" t="s">
        <v>610</v>
      </c>
      <c r="B163" s="26" t="str">
        <f>CONCATENATE("IC", IFERROR(VLOOKUP(テーブル5[[#This Row],[アイテム]], テーブル3[], 20, FALSE), ""))</f>
        <v>IC</v>
      </c>
      <c r="C163" s="28" t="str">
        <f>IFERROR(VLOOKUP(テーブル5[[#This Row],[アイテム]], テーブル3[], 14, FALSE), "")</f>
        <v>フォックスの銀毛</v>
      </c>
      <c r="D163" s="28">
        <f>IFERROR(VLOOKUP(テーブル5[[#This Row],[アイテム]], テーブル3[], 15, FALSE), "")</f>
        <v>3</v>
      </c>
      <c r="E163" s="28" t="str">
        <f>IFERROR(VLOOKUP(テーブル5[[#This Row],[アイテム]], テーブル3[], 16, FALSE), "")</f>
        <v>ソフトレザージャケット</v>
      </c>
      <c r="F163" s="28">
        <f>IFERROR(VLOOKUP(テーブル5[[#This Row],[アイテム]], テーブル3[], 17, FALSE), "")</f>
        <v>1</v>
      </c>
      <c r="G163" s="28"/>
      <c r="H163" s="28"/>
    </row>
    <row r="164" spans="1:8">
      <c r="A164" s="26" t="s">
        <v>686</v>
      </c>
      <c r="B164" s="26" t="str">
        <f>CONCATENATE("IC", IFERROR(VLOOKUP(テーブル5[[#This Row],[アイテム]], テーブル3[], 20, FALSE), ""))</f>
        <v>IC</v>
      </c>
      <c r="C164" s="28" t="str">
        <f>IFERROR(VLOOKUP(テーブル5[[#This Row],[アイテム]], テーブル3[], 14, FALSE), "")</f>
        <v>フォックスの銀毛</v>
      </c>
      <c r="D164" s="28">
        <f>IFERROR(VLOOKUP(テーブル5[[#This Row],[アイテム]], テーブル3[], 15, FALSE), "")</f>
        <v>1</v>
      </c>
      <c r="E164" s="28" t="str">
        <f>IFERROR(VLOOKUP(テーブル5[[#This Row],[アイテム]], テーブル3[], 16, FALSE), "")</f>
        <v>ソフトレザーキャップ</v>
      </c>
      <c r="F164" s="28">
        <f>IFERROR(VLOOKUP(テーブル5[[#This Row],[アイテム]], テーブル3[], 17, FALSE), "")</f>
        <v>1</v>
      </c>
      <c r="G164" s="28"/>
      <c r="H164" s="28"/>
    </row>
    <row r="165" spans="1:8">
      <c r="A165" s="26" t="s">
        <v>893</v>
      </c>
      <c r="B165" s="26" t="str">
        <f>CONCATENATE("IC", IFERROR(VLOOKUP(テーブル5[[#This Row],[アイテム]], テーブル3[], 20, FALSE), ""))</f>
        <v>IC</v>
      </c>
      <c r="C165" s="28" t="str">
        <f>IFERROR(VLOOKUP(テーブル5[[#This Row],[アイテム]], テーブル3[], 14, FALSE), "")</f>
        <v>シルバー鋼</v>
      </c>
      <c r="D165" s="28">
        <f>IFERROR(VLOOKUP(テーブル5[[#This Row],[アイテム]], テーブル3[], 15, FALSE), "")</f>
        <v>3</v>
      </c>
      <c r="E165" s="28" t="str">
        <f>IFERROR(VLOOKUP(テーブル5[[#This Row],[アイテム]], テーブル3[], 16, FALSE), "")</f>
        <v>シルバーリング</v>
      </c>
      <c r="F165" s="28">
        <f>IFERROR(VLOOKUP(テーブル5[[#This Row],[アイテム]], テーブル3[], 17, FALSE), "")</f>
        <v>1</v>
      </c>
      <c r="G165" s="28"/>
      <c r="H165" s="28"/>
    </row>
    <row r="166" spans="1:8">
      <c r="A166" s="26" t="s">
        <v>28</v>
      </c>
      <c r="B166" s="26" t="str">
        <f>CONCATENATE("IC", IFERROR(VLOOKUP(テーブル5[[#This Row],[アイテム]], テーブル3[], 20, FALSE), ""))</f>
        <v>IC</v>
      </c>
      <c r="C166" s="28" t="str">
        <f>IFERROR(VLOOKUP(テーブル5[[#This Row],[アイテム]], テーブル3[], 14, FALSE), "")</f>
        <v>シルバーベリィ</v>
      </c>
      <c r="D166" s="28">
        <f>IFERROR(VLOOKUP(テーブル5[[#This Row],[アイテム]], テーブル3[], 15, FALSE), "")</f>
        <v>2</v>
      </c>
      <c r="E166" s="28" t="str">
        <f>IFERROR(VLOOKUP(テーブル5[[#This Row],[アイテム]], テーブル3[], 16, FALSE), "")</f>
        <v>シルバーベリィボトル</v>
      </c>
      <c r="F166" s="28">
        <f>IFERROR(VLOOKUP(テーブル5[[#This Row],[アイテム]], テーブル3[], 17, FALSE), "")</f>
        <v>2</v>
      </c>
      <c r="G166" s="28"/>
      <c r="H166" s="28"/>
    </row>
    <row r="167" spans="1:8">
      <c r="A167" s="26" t="s">
        <v>20</v>
      </c>
      <c r="B167" s="26" t="str">
        <f>CONCATENATE("IC", IFERROR(VLOOKUP(テーブル5[[#This Row],[アイテム]], テーブル3[], 20, FALSE), ""))</f>
        <v>IC</v>
      </c>
      <c r="C167" s="28" t="str">
        <f>IFERROR(VLOOKUP(テーブル5[[#This Row],[アイテム]], テーブル3[], 14, FALSE), "")</f>
        <v>シルバーベリィ</v>
      </c>
      <c r="D167" s="28">
        <f>IFERROR(VLOOKUP(テーブル5[[#This Row],[アイテム]], テーブル3[], 15, FALSE), "")</f>
        <v>2</v>
      </c>
      <c r="E167" s="28"/>
      <c r="F167" s="28"/>
      <c r="G167" s="28"/>
      <c r="H167" s="28"/>
    </row>
    <row r="168" spans="1:8">
      <c r="A168" s="26" t="s">
        <v>831</v>
      </c>
      <c r="B168" s="26" t="str">
        <f>CONCATENATE("IC", IFERROR(VLOOKUP(テーブル5[[#This Row],[アイテム]], テーブル3[], 20, FALSE), ""))</f>
        <v>IC</v>
      </c>
      <c r="C168" s="28" t="str">
        <f>IFERROR(VLOOKUP(テーブル5[[#This Row],[アイテム]], テーブル3[], 14, FALSE), "")</f>
        <v>シルバー鋼</v>
      </c>
      <c r="D168" s="28">
        <f>IFERROR(VLOOKUP(テーブル5[[#This Row],[アイテム]], テーブル3[], 15, FALSE), "")</f>
        <v>1</v>
      </c>
      <c r="E168" s="28" t="str">
        <f>IFERROR(VLOOKUP(テーブル5[[#This Row],[アイテム]], テーブル3[], 16, FALSE), "")</f>
        <v>ブロンズリング</v>
      </c>
      <c r="F168" s="28">
        <f>IFERROR(VLOOKUP(テーブル5[[#This Row],[アイテム]], テーブル3[], 17, FALSE), "")</f>
        <v>1</v>
      </c>
      <c r="G168" s="28"/>
      <c r="H168" s="28"/>
    </row>
    <row r="169" spans="1:8">
      <c r="A169" s="26" t="s">
        <v>461</v>
      </c>
      <c r="B169" s="26" t="str">
        <f>CONCATENATE("IC", IFERROR(VLOOKUP(テーブル5[[#This Row],[アイテム]], テーブル3[], 20, FALSE), ""))</f>
        <v>IC</v>
      </c>
      <c r="C169" s="28" t="str">
        <f>IFERROR(VLOOKUP(テーブル5[[#This Row],[アイテム]], テーブル3[], 14, FALSE), "")</f>
        <v>ウィステリア軟材</v>
      </c>
      <c r="D169" s="28">
        <f>IFERROR(VLOOKUP(テーブル5[[#This Row],[アイテム]], テーブル3[], 15, FALSE), "")</f>
        <v>2</v>
      </c>
      <c r="E169" s="28" t="str">
        <f>IFERROR(VLOOKUP(テーブル5[[#This Row],[アイテム]], テーブル3[], 16, FALSE), "")</f>
        <v>マーブルタクト</v>
      </c>
      <c r="F169" s="28">
        <f>IFERROR(VLOOKUP(テーブル5[[#This Row],[アイテム]], テーブル3[], 17, FALSE), "")</f>
        <v>1</v>
      </c>
      <c r="G169" s="28"/>
      <c r="H169" s="28"/>
    </row>
    <row r="170" spans="1:8">
      <c r="A170" s="26" t="s">
        <v>815</v>
      </c>
      <c r="B170" s="26" t="str">
        <f>CONCATENATE("IC", IFERROR(VLOOKUP(テーブル5[[#This Row],[アイテム]], テーブル3[], 20, FALSE), ""))</f>
        <v>IC</v>
      </c>
      <c r="C170" s="28" t="str">
        <f>IFERROR(VLOOKUP(テーブル5[[#This Row],[アイテム]], テーブル3[], 14, FALSE), "")</f>
        <v>フィブル血糊布</v>
      </c>
      <c r="D170" s="28">
        <f>IFERROR(VLOOKUP(テーブル5[[#This Row],[アイテム]], テーブル3[], 15, FALSE), "")</f>
        <v>1</v>
      </c>
      <c r="E170" s="28" t="str">
        <f>IFERROR(VLOOKUP(テーブル5[[#This Row],[アイテム]], テーブル3[], 16, FALSE), "")</f>
        <v>シルクパンプス</v>
      </c>
      <c r="F170" s="28">
        <f>IFERROR(VLOOKUP(テーブル5[[#This Row],[アイテム]], テーブル3[], 17, FALSE), "")</f>
        <v>1</v>
      </c>
      <c r="G170" s="28"/>
      <c r="H170" s="28"/>
    </row>
    <row r="171" spans="1:8">
      <c r="A171" s="26" t="s">
        <v>1226</v>
      </c>
      <c r="B171" s="26" t="str">
        <f>CONCATENATE("IC", IFERROR(VLOOKUP(テーブル5[[#This Row],[アイテム]], テーブル3[], 20, FALSE), ""))</f>
        <v>IC</v>
      </c>
      <c r="C171" s="28" t="str">
        <f>IFERROR(VLOOKUP(テーブル5[[#This Row],[アイテム]], テーブル3[], 14, FALSE), "")</f>
        <v>スチール鋼</v>
      </c>
      <c r="D171" s="28">
        <f>IFERROR(VLOOKUP(テーブル5[[#This Row],[アイテム]], テーブル3[], 15, FALSE), "")</f>
        <v>2</v>
      </c>
      <c r="E171" s="28" t="str">
        <f>IFERROR(VLOOKUP(テーブル5[[#This Row],[アイテム]], テーブル3[], 16, FALSE), "")</f>
        <v>チラニュム</v>
      </c>
      <c r="F171" s="28">
        <f>IFERROR(VLOOKUP(テーブル5[[#This Row],[アイテム]], テーブル3[], 17, FALSE), "")</f>
        <v>1</v>
      </c>
      <c r="G171" s="28"/>
      <c r="H171" s="28"/>
    </row>
    <row r="172" spans="1:8">
      <c r="A172" s="26" t="s">
        <v>791</v>
      </c>
      <c r="B172" s="26" t="str">
        <f>CONCATENATE("IC", IFERROR(VLOOKUP(テーブル5[[#This Row],[アイテム]], テーブル3[], 20, FALSE), ""))</f>
        <v>IC</v>
      </c>
      <c r="C172" s="28" t="str">
        <f>IFERROR(VLOOKUP(テーブル5[[#This Row],[アイテム]], テーブル3[], 14, FALSE), "")</f>
        <v>スチール鋼</v>
      </c>
      <c r="D172" s="28">
        <f>IFERROR(VLOOKUP(テーブル5[[#This Row],[アイテム]], テーブル3[], 15, FALSE), "")</f>
        <v>3</v>
      </c>
      <c r="E172" s="28" t="str">
        <f>IFERROR(VLOOKUP(テーブル5[[#This Row],[アイテム]], テーブル3[], 16, FALSE), "")</f>
        <v>スチールスケールグリーブ</v>
      </c>
      <c r="F172" s="28">
        <f>IFERROR(VLOOKUP(テーブル5[[#This Row],[アイテム]], テーブル3[], 17, FALSE), "")</f>
        <v>1</v>
      </c>
      <c r="G172" s="28"/>
      <c r="H172" s="28"/>
    </row>
    <row r="173" spans="1:8">
      <c r="A173" s="26" t="s">
        <v>711</v>
      </c>
      <c r="B173" s="26" t="str">
        <f>CONCATENATE("IC", IFERROR(VLOOKUP(テーブル5[[#This Row],[アイテム]], テーブル3[], 20, FALSE), ""))</f>
        <v>IC</v>
      </c>
      <c r="C173" s="28" t="str">
        <f>IFERROR(VLOOKUP(テーブル5[[#This Row],[アイテム]], テーブル3[], 14, FALSE), "")</f>
        <v>スチール鋼</v>
      </c>
      <c r="D173" s="28">
        <f>IFERROR(VLOOKUP(テーブル5[[#This Row],[アイテム]], テーブル3[], 15, FALSE), "")</f>
        <v>2</v>
      </c>
      <c r="E173" s="28" t="str">
        <f>IFERROR(VLOOKUP(テーブル5[[#This Row],[アイテム]], テーブル3[], 16, FALSE), "")</f>
        <v>アイアンスケールギア</v>
      </c>
      <c r="F173" s="28">
        <f>IFERROR(VLOOKUP(テーブル5[[#This Row],[アイテム]], テーブル3[], 17, FALSE), "")</f>
        <v>1</v>
      </c>
      <c r="G173" s="28"/>
      <c r="H173" s="28"/>
    </row>
    <row r="174" spans="1:8">
      <c r="A174" s="26" t="s">
        <v>785</v>
      </c>
      <c r="B174" s="26" t="str">
        <f>CONCATENATE("IC", IFERROR(VLOOKUP(テーブル5[[#This Row],[アイテム]], テーブル3[], 20, FALSE), ""))</f>
        <v>IC</v>
      </c>
      <c r="C174" s="28" t="str">
        <f>IFERROR(VLOOKUP(テーブル5[[#This Row],[アイテム]], テーブル3[], 14, FALSE), "")</f>
        <v>スチール鋼</v>
      </c>
      <c r="D174" s="28">
        <f>IFERROR(VLOOKUP(テーブル5[[#This Row],[アイテム]], テーブル3[], 15, FALSE), "")</f>
        <v>1</v>
      </c>
      <c r="E174" s="28" t="str">
        <f>IFERROR(VLOOKUP(テーブル5[[#This Row],[アイテム]], テーブル3[], 16, FALSE), "")</f>
        <v>アイアンスケールグリーブ</v>
      </c>
      <c r="F174" s="28">
        <f>IFERROR(VLOOKUP(テーブル5[[#This Row],[アイテム]], テーブル3[], 17, FALSE), "")</f>
        <v>1</v>
      </c>
      <c r="G174" s="28"/>
      <c r="H174" s="28"/>
    </row>
    <row r="175" spans="1:8">
      <c r="A175" s="26" t="s">
        <v>634</v>
      </c>
      <c r="B175" s="26" t="str">
        <f>CONCATENATE("IC", IFERROR(VLOOKUP(テーブル5[[#This Row],[アイテム]], テーブル3[], 20, FALSE), ""))</f>
        <v>IC</v>
      </c>
      <c r="C175" s="28" t="str">
        <f>IFERROR(VLOOKUP(テーブル5[[#This Row],[アイテム]], テーブル3[], 14, FALSE), "")</f>
        <v>スチール鋼</v>
      </c>
      <c r="D175" s="28">
        <f>IFERROR(VLOOKUP(テーブル5[[#This Row],[アイテム]], テーブル3[], 15, FALSE), "")</f>
        <v>3</v>
      </c>
      <c r="E175" s="28" t="str">
        <f>IFERROR(VLOOKUP(テーブル5[[#This Row],[アイテム]], テーブル3[], 16, FALSE), "")</f>
        <v>アイアンスケールメイル</v>
      </c>
      <c r="F175" s="28">
        <f>IFERROR(VLOOKUP(テーブル5[[#This Row],[アイテム]], テーブル3[], 17, FALSE), "")</f>
        <v>1</v>
      </c>
      <c r="G175" s="28"/>
      <c r="H175" s="28"/>
    </row>
    <row r="176" spans="1:8">
      <c r="A176" s="26" t="s">
        <v>640</v>
      </c>
      <c r="B176" s="26" t="str">
        <f>CONCATENATE("IC", IFERROR(VLOOKUP(テーブル5[[#This Row],[アイテム]], テーブル3[], 20, FALSE), ""))</f>
        <v>IC</v>
      </c>
      <c r="C176" s="28" t="str">
        <f>IFERROR(VLOOKUP(テーブル5[[#This Row],[アイテム]], テーブル3[], 14, FALSE), "")</f>
        <v>スチール鋼</v>
      </c>
      <c r="D176" s="28">
        <f>IFERROR(VLOOKUP(テーブル5[[#This Row],[アイテム]], テーブル3[], 15, FALSE), "")</f>
        <v>5</v>
      </c>
      <c r="E176" s="28" t="str">
        <f>IFERROR(VLOOKUP(テーブル5[[#This Row],[アイテム]], テーブル3[], 16, FALSE), "")</f>
        <v>スチールスケールメイル</v>
      </c>
      <c r="F176" s="28">
        <f>IFERROR(VLOOKUP(テーブル5[[#This Row],[アイテム]], テーブル3[], 17, FALSE), "")</f>
        <v>2</v>
      </c>
      <c r="G176" s="28"/>
      <c r="H176" s="28"/>
    </row>
    <row r="177" spans="1:8">
      <c r="A177" s="26" t="s">
        <v>719</v>
      </c>
      <c r="B177" s="26" t="str">
        <f>CONCATENATE("IC", IFERROR(VLOOKUP(テーブル5[[#This Row],[アイテム]], テーブル3[], 20, FALSE), ""))</f>
        <v>IC</v>
      </c>
      <c r="C177" s="28" t="str">
        <f>IFERROR(VLOOKUP(テーブル5[[#This Row],[アイテム]], テーブル3[], 14, FALSE), "")</f>
        <v>スチール鋼</v>
      </c>
      <c r="D177" s="28">
        <f>IFERROR(VLOOKUP(テーブル5[[#This Row],[アイテム]], テーブル3[], 15, FALSE), "")</f>
        <v>4</v>
      </c>
      <c r="E177" s="28" t="str">
        <f>IFERROR(VLOOKUP(テーブル5[[#This Row],[アイテム]], テーブル3[], 16, FALSE), "")</f>
        <v>スチールスケールギア</v>
      </c>
      <c r="F177" s="28">
        <f>IFERROR(VLOOKUP(テーブル5[[#This Row],[アイテム]], テーブル3[], 17, FALSE), "")</f>
        <v>1</v>
      </c>
      <c r="G177" s="28"/>
      <c r="H177" s="28"/>
    </row>
    <row r="178" spans="1:8">
      <c r="A178" s="26" t="s">
        <v>567</v>
      </c>
      <c r="B178" s="26" t="str">
        <f>CONCATENATE("IC", IFERROR(VLOOKUP(テーブル5[[#This Row],[アイテム]], テーブル3[], 20, FALSE), ""))</f>
        <v>IC</v>
      </c>
      <c r="C178" s="28" t="str">
        <f>IFERROR(VLOOKUP(テーブル5[[#This Row],[アイテム]], テーブル3[], 14, FALSE), "")</f>
        <v>シルバー鋼</v>
      </c>
      <c r="D178" s="28">
        <f>IFERROR(VLOOKUP(テーブル5[[#This Row],[アイテム]], テーブル3[], 15, FALSE), "")</f>
        <v>2</v>
      </c>
      <c r="E178" s="28" t="str">
        <f>IFERROR(VLOOKUP(テーブル5[[#This Row],[アイテム]], テーブル3[], 16, FALSE), "")</f>
        <v>スクラマサクス</v>
      </c>
      <c r="F178" s="28">
        <f>IFERROR(VLOOKUP(テーブル5[[#This Row],[アイテム]], テーブル3[], 17, FALSE), "")</f>
        <v>1</v>
      </c>
      <c r="G178" s="28"/>
      <c r="H178" s="28"/>
    </row>
    <row r="179" spans="1:8">
      <c r="A179" s="26" t="s">
        <v>862</v>
      </c>
      <c r="B179" s="26" t="str">
        <f>CONCATENATE("IC", IFERROR(VLOOKUP(テーブル5[[#This Row],[アイテム]], テーブル3[], 20, FALSE), ""))</f>
        <v>IC</v>
      </c>
      <c r="C179" s="28" t="str">
        <f>IFERROR(VLOOKUP(テーブル5[[#This Row],[アイテム]], テーブル3[], 14, FALSE), "")</f>
        <v>シルバー鋼</v>
      </c>
      <c r="D179" s="28">
        <f>IFERROR(VLOOKUP(テーブル5[[#This Row],[アイテム]], テーブル3[], 15, FALSE), "")</f>
        <v>1</v>
      </c>
      <c r="E179" s="28" t="str">
        <f>IFERROR(VLOOKUP(テーブル5[[#This Row],[アイテム]], テーブル3[], 16, FALSE), "")</f>
        <v>蛇の抜け殻</v>
      </c>
      <c r="F179" s="28">
        <f>IFERROR(VLOOKUP(テーブル5[[#This Row],[アイテム]], テーブル3[], 17, FALSE), "")</f>
        <v>2</v>
      </c>
      <c r="G179" s="28" t="str">
        <f>IFERROR(VLOOKUP(テーブル5[[#This Row],[アイテム]], テーブル3[], 18, FALSE), "")</f>
        <v>エボニーペンダント</v>
      </c>
      <c r="H179" s="28">
        <f>IFERROR(VLOOKUP(テーブル5[[#This Row],[アイテム]], テーブル3[], 19, FALSE), "")</f>
        <v>1</v>
      </c>
    </row>
    <row r="180" spans="1:8">
      <c r="A180" s="26" t="s">
        <v>811</v>
      </c>
      <c r="B180" s="26" t="str">
        <f>CONCATENATE("IC", IFERROR(VLOOKUP(テーブル5[[#This Row],[アイテム]], テーブル3[], 20, FALSE), ""))</f>
        <v>IC</v>
      </c>
      <c r="C180" s="28" t="str">
        <f>IFERROR(VLOOKUP(テーブル5[[#This Row],[アイテム]], テーブル3[], 14, FALSE), "")</f>
        <v>群蜘蛛の殻</v>
      </c>
      <c r="D180" s="28">
        <f>IFERROR(VLOOKUP(テーブル5[[#This Row],[アイテム]], テーブル3[], 15, FALSE), "")</f>
        <v>2</v>
      </c>
      <c r="E180" s="28" t="str">
        <f>IFERROR(VLOOKUP(テーブル5[[#This Row],[アイテム]], テーブル3[], 16, FALSE), "")</f>
        <v>ウィステリアサンダル</v>
      </c>
      <c r="F180" s="28">
        <f>IFERROR(VLOOKUP(テーブル5[[#This Row],[アイテム]], テーブル3[], 17, FALSE), "")</f>
        <v>1</v>
      </c>
      <c r="G180" s="28"/>
      <c r="H180" s="28"/>
    </row>
    <row r="181" spans="1:8">
      <c r="A181" s="26" t="s">
        <v>467</v>
      </c>
      <c r="B181" s="26" t="str">
        <f>CONCATENATE("IC", IFERROR(VLOOKUP(テーブル5[[#This Row],[アイテム]], テーブル3[], 20, FALSE), ""))</f>
        <v>IC</v>
      </c>
      <c r="C181" s="28" t="str">
        <f>IFERROR(VLOOKUP(テーブル5[[#This Row],[アイテム]], テーブル3[], 14, FALSE), "")</f>
        <v>クリスタル鋼</v>
      </c>
      <c r="D181" s="28">
        <f>IFERROR(VLOOKUP(テーブル5[[#This Row],[アイテム]], テーブル3[], 15, FALSE), "")</f>
        <v>2</v>
      </c>
      <c r="E181" s="28" t="str">
        <f>IFERROR(VLOOKUP(テーブル5[[#This Row],[アイテム]], テーブル3[], 16, FALSE), "")</f>
        <v>シェマンド</v>
      </c>
      <c r="F181" s="28">
        <f>IFERROR(VLOOKUP(テーブル5[[#This Row],[アイテム]], テーブル3[], 17, FALSE), "")</f>
        <v>1</v>
      </c>
      <c r="G181" s="28"/>
      <c r="H181" s="28"/>
    </row>
    <row r="182" spans="1:8">
      <c r="A182" s="26" t="s">
        <v>915</v>
      </c>
      <c r="B182" s="26" t="str">
        <f>CONCATENATE("IC", IFERROR(VLOOKUP(テーブル5[[#This Row],[アイテム]], テーブル3[], 20, FALSE), ""))</f>
        <v>IC</v>
      </c>
      <c r="C182" s="28" t="str">
        <f>IFERROR(VLOOKUP(テーブル5[[#This Row],[アイテム]], テーブル3[], 14, FALSE), "")</f>
        <v>シープの薄革</v>
      </c>
      <c r="D182" s="28">
        <f>IFERROR(VLOOKUP(テーブル5[[#This Row],[アイテム]], テーブル3[], 15, FALSE), "")</f>
        <v>2</v>
      </c>
      <c r="E182" s="28"/>
      <c r="F182" s="28"/>
      <c r="G182" s="28"/>
      <c r="H182" s="28"/>
    </row>
    <row r="183" spans="1:8">
      <c r="A183" s="26" t="s">
        <v>1247</v>
      </c>
      <c r="B183" s="26" t="str">
        <f>CONCATENATE("IC", IFERROR(VLOOKUP(テーブル5[[#This Row],[アイテム]], テーブル3[], 20, FALSE), ""))</f>
        <v>IC</v>
      </c>
      <c r="C183" s="28" t="str">
        <f>IFERROR(VLOOKUP(テーブル5[[#This Row],[アイテム]], テーブル3[], 14, FALSE), "")</f>
        <v>ロイヤルゼリー</v>
      </c>
      <c r="D183" s="28">
        <f>IFERROR(VLOOKUP(テーブル5[[#This Row],[アイテム]], テーブル3[], 15, FALSE), "")</f>
        <v>1</v>
      </c>
      <c r="E183" s="28" t="str">
        <f>IFERROR(VLOOKUP(テーブル5[[#This Row],[アイテム]], テーブル3[], 16, FALSE), "")</f>
        <v>鳥の卵</v>
      </c>
      <c r="F183" s="28">
        <f>IFERROR(VLOOKUP(テーブル5[[#This Row],[アイテム]], テーブル3[], 17, FALSE), "")</f>
        <v>2</v>
      </c>
      <c r="G183" s="28" t="str">
        <f>IFERROR(VLOOKUP(テーブル5[[#This Row],[アイテム]], テーブル3[], 18, FALSE), "")</f>
        <v>差し入れプリン</v>
      </c>
      <c r="H183" s="28">
        <f>IFERROR(VLOOKUP(テーブル5[[#This Row],[アイテム]], テーブル3[], 19, FALSE), "")</f>
        <v>1</v>
      </c>
    </row>
    <row r="184" spans="1:8">
      <c r="A184" s="26" t="s">
        <v>362</v>
      </c>
      <c r="B184" s="26" t="str">
        <f>CONCATENATE("IC", IFERROR(VLOOKUP(テーブル5[[#This Row],[アイテム]], テーブル3[], 20, FALSE), ""))</f>
        <v>IC</v>
      </c>
      <c r="C184" s="28" t="str">
        <f>IFERROR(VLOOKUP(テーブル5[[#This Row],[アイテム]], テーブル3[], 14, FALSE), "")</f>
        <v>レベロス神材</v>
      </c>
      <c r="D184" s="28">
        <f>IFERROR(VLOOKUP(テーブル5[[#This Row],[アイテム]], テーブル3[], 15, FALSE), "")</f>
        <v>2</v>
      </c>
      <c r="E184" s="28" t="str">
        <f>IFERROR(VLOOKUP(テーブル5[[#This Row],[アイテム]], テーブル3[], 16, FALSE), "")</f>
        <v>ルナタイト</v>
      </c>
      <c r="F184" s="28">
        <f>IFERROR(VLOOKUP(テーブル5[[#This Row],[アイテム]], テーブル3[], 17, FALSE), "")</f>
        <v>1</v>
      </c>
      <c r="G184" s="28" t="str">
        <f>IFERROR(VLOOKUP(テーブル5[[#This Row],[アイテム]], テーブル3[], 18, FALSE), "")</f>
        <v>ピルグリムスタッフ</v>
      </c>
      <c r="H184" s="28">
        <f>IFERROR(VLOOKUP(テーブル5[[#This Row],[アイテム]], テーブル3[], 19, FALSE), "")</f>
        <v>1</v>
      </c>
    </row>
    <row r="185" spans="1:8">
      <c r="A185" s="26" t="s">
        <v>836</v>
      </c>
      <c r="B185" s="26" t="str">
        <f>CONCATENATE("IC", IFERROR(VLOOKUP(テーブル5[[#This Row],[アイテム]], テーブル3[], 20, FALSE), ""))</f>
        <v>IC</v>
      </c>
      <c r="C185" s="28" t="str">
        <f>IFERROR(VLOOKUP(テーブル5[[#This Row],[アイテム]], テーブル3[], 14, FALSE), "")</f>
        <v>セラミック</v>
      </c>
      <c r="D185" s="28">
        <f>IFERROR(VLOOKUP(テーブル5[[#This Row],[アイテム]], テーブル3[], 15, FALSE), "")</f>
        <v>1</v>
      </c>
      <c r="E185" s="28" t="str">
        <f>IFERROR(VLOOKUP(テーブル5[[#This Row],[アイテム]], テーブル3[], 16, FALSE), "")</f>
        <v>ルナタイト</v>
      </c>
      <c r="F185" s="28">
        <f>IFERROR(VLOOKUP(テーブル5[[#This Row],[アイテム]], テーブル3[], 17, FALSE), "")</f>
        <v>1</v>
      </c>
      <c r="G185" s="28" t="str">
        <f>IFERROR(VLOOKUP(テーブル5[[#This Row],[アイテム]], テーブル3[], 18, FALSE), "")</f>
        <v>プリズム鋼</v>
      </c>
      <c r="H185" s="28">
        <f>IFERROR(VLOOKUP(テーブル5[[#This Row],[アイテム]], テーブル3[], 19, FALSE), "")</f>
        <v>1</v>
      </c>
    </row>
    <row r="186" spans="1:8">
      <c r="A186" s="26" t="s">
        <v>1011</v>
      </c>
      <c r="B186" s="26" t="str">
        <f>CONCATENATE("IC", IFERROR(VLOOKUP(テーブル5[[#This Row],[アイテム]], テーブル3[], 20, FALSE), ""))</f>
        <v>IC</v>
      </c>
      <c r="C186" s="28" t="str">
        <f>IFERROR(VLOOKUP(テーブル5[[#This Row],[アイテム]], テーブル3[], 14, FALSE), "")</f>
        <v>マーブルストーン</v>
      </c>
      <c r="D186" s="28">
        <f>IFERROR(VLOOKUP(テーブル5[[#This Row],[アイテム]], テーブル3[], 15, FALSE), "")</f>
        <v>2</v>
      </c>
      <c r="E186" s="28"/>
      <c r="F186" s="28"/>
      <c r="G186" s="28"/>
      <c r="H186" s="28"/>
    </row>
    <row r="187" spans="1:8">
      <c r="A187" s="26" t="s">
        <v>302</v>
      </c>
      <c r="B187" s="26" t="str">
        <f>CONCATENATE("IC", IFERROR(VLOOKUP(テーブル5[[#This Row],[アイテム]], テーブル3[], 20, FALSE), ""))</f>
        <v>IC</v>
      </c>
      <c r="C187" s="28" t="str">
        <f>IFERROR(VLOOKUP(テーブル5[[#This Row],[アイテム]], テーブル3[], 14, FALSE), "")</f>
        <v>セラミック</v>
      </c>
      <c r="D187" s="28">
        <f>IFERROR(VLOOKUP(テーブル5[[#This Row],[アイテム]], テーブル3[], 15, FALSE), "")</f>
        <v>2</v>
      </c>
      <c r="E187" s="28" t="str">
        <f>IFERROR(VLOOKUP(テーブル5[[#This Row],[アイテム]], テーブル3[], 16, FALSE), "")</f>
        <v>カッパー鋼</v>
      </c>
      <c r="F187" s="28">
        <f>IFERROR(VLOOKUP(テーブル5[[#This Row],[アイテム]], テーブル3[], 17, FALSE), "")</f>
        <v>1</v>
      </c>
      <c r="G187" s="28" t="str">
        <f>IFERROR(VLOOKUP(テーブル5[[#This Row],[アイテム]], テーブル3[], 18, FALSE), "")</f>
        <v>ロングソード</v>
      </c>
      <c r="H187" s="28">
        <f>IFERROR(VLOOKUP(テーブル5[[#This Row],[アイテム]], テーブル3[], 19, FALSE), "")</f>
        <v>1</v>
      </c>
    </row>
    <row r="188" spans="1:8">
      <c r="A188" s="26" t="s">
        <v>483</v>
      </c>
      <c r="B188" s="26" t="str">
        <f>CONCATENATE("IC", IFERROR(VLOOKUP(テーブル5[[#This Row],[アイテム]], テーブル3[], 20, FALSE), ""))</f>
        <v>IC</v>
      </c>
      <c r="C188" s="28" t="str">
        <f>IFERROR(VLOOKUP(テーブル5[[#This Row],[アイテム]], テーブル3[], 14, FALSE), "")</f>
        <v>セラミック</v>
      </c>
      <c r="D188" s="28">
        <f>IFERROR(VLOOKUP(テーブル5[[#This Row],[アイテム]], テーブル3[], 15, FALSE), "")</f>
        <v>1</v>
      </c>
      <c r="E188" s="28" t="str">
        <f>IFERROR(VLOOKUP(テーブル5[[#This Row],[アイテム]], テーブル3[], 16, FALSE), "")</f>
        <v>バーク樹皮布</v>
      </c>
      <c r="F188" s="28">
        <f>IFERROR(VLOOKUP(テーブル5[[#This Row],[アイテム]], テーブル3[], 17, FALSE), "")</f>
        <v>1</v>
      </c>
      <c r="G188" s="28" t="str">
        <f>IFERROR(VLOOKUP(テーブル5[[#This Row],[アイテム]], テーブル3[], 18, FALSE), "")</f>
        <v>バナナドラム</v>
      </c>
      <c r="H188" s="28">
        <f>IFERROR(VLOOKUP(テーブル5[[#This Row],[アイテム]], テーブル3[], 19, FALSE), "")</f>
        <v>1</v>
      </c>
    </row>
    <row r="189" spans="1:8">
      <c r="A189" s="26" t="s">
        <v>571</v>
      </c>
      <c r="B189" s="26" t="str">
        <f>CONCATENATE("IC", IFERROR(VLOOKUP(テーブル5[[#This Row],[アイテム]], テーブル3[], 20, FALSE), ""))</f>
        <v>IC</v>
      </c>
      <c r="C189" s="28" t="str">
        <f>IFERROR(VLOOKUP(テーブル5[[#This Row],[アイテム]], テーブル3[], 14, FALSE), "")</f>
        <v>セラミック</v>
      </c>
      <c r="D189" s="28">
        <f>IFERROR(VLOOKUP(テーブル5[[#This Row],[アイテム]], テーブル3[], 15, FALSE), "")</f>
        <v>2</v>
      </c>
      <c r="E189" s="28" t="str">
        <f>IFERROR(VLOOKUP(テーブル5[[#This Row],[アイテム]], テーブル3[], 16, FALSE), "")</f>
        <v>バーゼラルド</v>
      </c>
      <c r="F189" s="28">
        <f>IFERROR(VLOOKUP(テーブル5[[#This Row],[アイテム]], テーブル3[], 17, FALSE), "")</f>
        <v>1</v>
      </c>
      <c r="G189" s="28"/>
      <c r="H189" s="28"/>
    </row>
    <row r="190" spans="1:8">
      <c r="A190" s="26" t="s">
        <v>326</v>
      </c>
      <c r="B190" s="26" t="str">
        <f>CONCATENATE("IC", IFERROR(VLOOKUP(テーブル5[[#This Row],[アイテム]], テーブル3[], 20, FALSE), ""))</f>
        <v>IC</v>
      </c>
      <c r="C190" s="28" t="str">
        <f>IFERROR(VLOOKUP(テーブル5[[#This Row],[アイテム]], テーブル3[], 14, FALSE), "")</f>
        <v>ラワン浮材</v>
      </c>
      <c r="D190" s="28">
        <f>IFERROR(VLOOKUP(テーブル5[[#This Row],[アイテム]], テーブル3[], 15, FALSE), "")</f>
        <v>2</v>
      </c>
      <c r="E190" s="28" t="str">
        <f>IFERROR(VLOOKUP(テーブル5[[#This Row],[アイテム]], テーブル3[], 16, FALSE), "")</f>
        <v>コルクボウ</v>
      </c>
      <c r="F190" s="28">
        <f>IFERROR(VLOOKUP(テーブル5[[#This Row],[アイテム]], テーブル3[], 17, FALSE), "")</f>
        <v>1</v>
      </c>
      <c r="G190" s="28"/>
      <c r="H190" s="28"/>
    </row>
    <row r="191" spans="1:8">
      <c r="A191" s="26" t="s">
        <v>683</v>
      </c>
      <c r="B191" s="26" t="str">
        <f>CONCATENATE("IC", IFERROR(VLOOKUP(テーブル5[[#This Row],[アイテム]], テーブル3[], 20, FALSE), ""))</f>
        <v>IC</v>
      </c>
      <c r="C191" s="28" t="str">
        <f>IFERROR(VLOOKUP(テーブル5[[#This Row],[アイテム]], テーブル3[], 14, FALSE), "")</f>
        <v>シープの薄革</v>
      </c>
      <c r="D191" s="28">
        <f>IFERROR(VLOOKUP(テーブル5[[#This Row],[アイテム]], テーブル3[], 15, FALSE), "")</f>
        <v>1</v>
      </c>
      <c r="E191" s="28" t="str">
        <f>IFERROR(VLOOKUP(テーブル5[[#This Row],[アイテム]], テーブル3[], 16, FALSE), "")</f>
        <v>パッチレザーキャップ</v>
      </c>
      <c r="F191" s="28">
        <f>IFERROR(VLOOKUP(テーブル5[[#This Row],[アイテム]], テーブル3[], 17, FALSE), "")</f>
        <v>1</v>
      </c>
      <c r="G191" s="28"/>
      <c r="H191" s="28"/>
    </row>
    <row r="192" spans="1:8">
      <c r="A192" s="26" t="s">
        <v>607</v>
      </c>
      <c r="B192" s="26" t="str">
        <f>CONCATENATE("IC", IFERROR(VLOOKUP(テーブル5[[#This Row],[アイテム]], テーブル3[], 20, FALSE), ""))</f>
        <v>IC</v>
      </c>
      <c r="C192" s="28" t="str">
        <f>IFERROR(VLOOKUP(テーブル5[[#This Row],[アイテム]], テーブル3[], 14, FALSE), "")</f>
        <v>シープの薄革</v>
      </c>
      <c r="D192" s="28">
        <f>IFERROR(VLOOKUP(テーブル5[[#This Row],[アイテム]], テーブル3[], 15, FALSE), "")</f>
        <v>3</v>
      </c>
      <c r="E192" s="28" t="str">
        <f>IFERROR(VLOOKUP(テーブル5[[#This Row],[アイテム]], テーブル3[], 16, FALSE), "")</f>
        <v>パッチレザージャケット</v>
      </c>
      <c r="F192" s="28">
        <f>IFERROR(VLOOKUP(テーブル5[[#This Row],[アイテム]], テーブル3[], 17, FALSE), "")</f>
        <v>1</v>
      </c>
      <c r="G192" s="28"/>
      <c r="H192" s="28"/>
    </row>
    <row r="193" spans="1:8">
      <c r="A193" s="26" t="s">
        <v>761</v>
      </c>
      <c r="B193" s="26" t="str">
        <f>CONCATENATE("IC", IFERROR(VLOOKUP(テーブル5[[#This Row],[アイテム]], テーブル3[], 20, FALSE), ""))</f>
        <v>IC</v>
      </c>
      <c r="C193" s="28" t="str">
        <f>IFERROR(VLOOKUP(テーブル5[[#This Row],[アイテム]], テーブル3[], 14, FALSE), "")</f>
        <v>シープの薄革</v>
      </c>
      <c r="D193" s="28">
        <f>IFERROR(VLOOKUP(テーブル5[[#This Row],[アイテム]], テーブル3[], 15, FALSE), "")</f>
        <v>1</v>
      </c>
      <c r="E193" s="28" t="str">
        <f>IFERROR(VLOOKUP(テーブル5[[#This Row],[アイテム]], テーブル3[], 16, FALSE), "")</f>
        <v>パッチレザーブーツ</v>
      </c>
      <c r="F193" s="28">
        <f>IFERROR(VLOOKUP(テーブル5[[#This Row],[アイテム]], テーブル3[], 17, FALSE), "")</f>
        <v>1</v>
      </c>
      <c r="G193" s="28"/>
      <c r="H193" s="28"/>
    </row>
    <row r="194" spans="1:8">
      <c r="A194" s="26" t="s">
        <v>698</v>
      </c>
      <c r="B194" s="26" t="str">
        <f>CONCATENATE("IC", IFERROR(VLOOKUP(テーブル5[[#This Row],[アイテム]], テーブル3[], 20, FALSE), ""))</f>
        <v>IC極</v>
      </c>
      <c r="C194" s="28" t="str">
        <f>IFERROR(VLOOKUP(テーブル5[[#This Row],[アイテム]], テーブル3[], 14, FALSE), "")</f>
        <v>グラットンの甲革</v>
      </c>
      <c r="D194" s="28">
        <f>IFERROR(VLOOKUP(テーブル5[[#This Row],[アイテム]], テーブル3[], 15, FALSE), "")</f>
        <v>1</v>
      </c>
      <c r="E194" s="28" t="str">
        <f>IFERROR(VLOOKUP(テーブル5[[#This Row],[アイテム]], テーブル3[], 16, FALSE), "")</f>
        <v>ウェットスキンキャップ</v>
      </c>
      <c r="F194" s="28">
        <f>IFERROR(VLOOKUP(テーブル5[[#This Row],[アイテム]], テーブル3[], 17, FALSE), "")</f>
        <v>1</v>
      </c>
      <c r="G194" s="28"/>
      <c r="H194" s="28"/>
    </row>
    <row r="195" spans="1:8">
      <c r="A195" s="26" t="s">
        <v>621</v>
      </c>
      <c r="B195" s="26" t="str">
        <f>CONCATENATE("IC", IFERROR(VLOOKUP(テーブル5[[#This Row],[アイテム]], テーブル3[], 20, FALSE), ""))</f>
        <v>IC</v>
      </c>
      <c r="C195" s="28" t="str">
        <f>IFERROR(VLOOKUP(テーブル5[[#This Row],[アイテム]], テーブル3[], 14, FALSE), "")</f>
        <v>グラットンの甲革</v>
      </c>
      <c r="D195" s="28">
        <f>IFERROR(VLOOKUP(テーブル5[[#This Row],[アイテム]], テーブル3[], 15, FALSE), "")</f>
        <v>3</v>
      </c>
      <c r="E195" s="28" t="str">
        <f>IFERROR(VLOOKUP(テーブル5[[#This Row],[アイテム]], テーブル3[], 16, FALSE), "")</f>
        <v>ウェットスキンジャケット</v>
      </c>
      <c r="F195" s="28">
        <f>IFERROR(VLOOKUP(テーブル5[[#This Row],[アイテム]], テーブル3[], 17, FALSE), "")</f>
        <v>1</v>
      </c>
      <c r="G195" s="28"/>
      <c r="H195" s="28"/>
    </row>
    <row r="196" spans="1:8">
      <c r="A196" s="26" t="s">
        <v>773</v>
      </c>
      <c r="B196" s="26" t="str">
        <f>CONCATENATE("IC", IFERROR(VLOOKUP(テーブル5[[#This Row],[アイテム]], テーブル3[], 20, FALSE), ""))</f>
        <v>IC</v>
      </c>
      <c r="C196" s="28" t="str">
        <f>IFERROR(VLOOKUP(テーブル5[[#This Row],[アイテム]], テーブル3[], 14, FALSE), "")</f>
        <v>グラットンの甲革</v>
      </c>
      <c r="D196" s="28">
        <f>IFERROR(VLOOKUP(テーブル5[[#This Row],[アイテム]], テーブル3[], 15, FALSE), "")</f>
        <v>1</v>
      </c>
      <c r="E196" s="28" t="str">
        <f>IFERROR(VLOOKUP(テーブル5[[#This Row],[アイテム]], テーブル3[], 16, FALSE), "")</f>
        <v>ウェットスキンブーツ</v>
      </c>
      <c r="F196" s="28">
        <f>IFERROR(VLOOKUP(テーブル5[[#This Row],[アイテム]], テーブル3[], 17, FALSE), "")</f>
        <v>1</v>
      </c>
      <c r="G196" s="28"/>
      <c r="H196" s="28"/>
    </row>
    <row r="197" spans="1:8">
      <c r="A197" s="26" t="s">
        <v>588</v>
      </c>
      <c r="B197" s="26" t="str">
        <f>CONCATENATE("IC", IFERROR(VLOOKUP(テーブル5[[#This Row],[アイテム]], テーブル3[], 20, FALSE), ""))</f>
        <v>IC</v>
      </c>
      <c r="C197" s="28" t="str">
        <f>IFERROR(VLOOKUP(テーブル5[[#This Row],[アイテム]], テーブル3[], 14, FALSE), "")</f>
        <v>スチール鋼</v>
      </c>
      <c r="D197" s="28">
        <f>IFERROR(VLOOKUP(テーブル5[[#This Row],[アイテム]], テーブル3[], 15, FALSE), "")</f>
        <v>3</v>
      </c>
      <c r="E197" s="28" t="str">
        <f>IFERROR(VLOOKUP(テーブル5[[#This Row],[アイテム]], テーブル3[], 16, FALSE), "")</f>
        <v>パンサークロー</v>
      </c>
      <c r="F197" s="28">
        <f>IFERROR(VLOOKUP(テーブル5[[#This Row],[アイテム]], テーブル3[], 17, FALSE), "")</f>
        <v>1</v>
      </c>
      <c r="G197" s="28"/>
      <c r="H197" s="28"/>
    </row>
    <row r="198" spans="1:8">
      <c r="A198" s="26" t="s">
        <v>667</v>
      </c>
      <c r="B198" s="26" t="str">
        <f>CONCATENATE("IC", IFERROR(VLOOKUP(テーブル5[[#This Row],[アイテム]], テーブル3[], 20, FALSE), ""))</f>
        <v>IC</v>
      </c>
      <c r="C198" s="28" t="str">
        <f>IFERROR(VLOOKUP(テーブル5[[#This Row],[アイテム]], テーブル3[], 14, FALSE), "")</f>
        <v>ダウン芯布織</v>
      </c>
      <c r="D198" s="28">
        <f>IFERROR(VLOOKUP(テーブル5[[#This Row],[アイテム]], テーブル3[], 15, FALSE), "")</f>
        <v>2</v>
      </c>
      <c r="E198" s="28" t="str">
        <f>IFERROR(VLOOKUP(テーブル5[[#This Row],[アイテム]], テーブル3[], 16, FALSE), "")</f>
        <v>シルクローブ</v>
      </c>
      <c r="F198" s="28">
        <f>IFERROR(VLOOKUP(テーブル5[[#This Row],[アイテム]], テーブル3[], 17, FALSE), "")</f>
        <v>1</v>
      </c>
      <c r="G198" s="28"/>
      <c r="H198" s="28"/>
    </row>
    <row r="199" spans="1:8">
      <c r="A199" s="26" t="s">
        <v>743</v>
      </c>
      <c r="B199" s="26" t="str">
        <f>CONCATENATE("IC", IFERROR(VLOOKUP(テーブル5[[#This Row],[アイテム]], テーブル3[], 20, FALSE), ""))</f>
        <v>IC</v>
      </c>
      <c r="C199" s="28" t="str">
        <f>IFERROR(VLOOKUP(テーブル5[[#This Row],[アイテム]], テーブル3[], 14, FALSE), "")</f>
        <v>ダウン芯布織</v>
      </c>
      <c r="D199" s="28">
        <f>IFERROR(VLOOKUP(テーブル5[[#This Row],[アイテム]], テーブル3[], 15, FALSE), "")</f>
        <v>1</v>
      </c>
      <c r="E199" s="28" t="str">
        <f>IFERROR(VLOOKUP(テーブル5[[#This Row],[アイテム]], テーブル3[], 16, FALSE), "")</f>
        <v>リネンハット</v>
      </c>
      <c r="F199" s="28">
        <f>IFERROR(VLOOKUP(テーブル5[[#This Row],[アイテム]], テーブル3[], 17, FALSE), "")</f>
        <v>1</v>
      </c>
      <c r="G199" s="28"/>
      <c r="H199" s="28"/>
    </row>
    <row r="200" spans="1:8">
      <c r="A200" s="26" t="s">
        <v>669</v>
      </c>
      <c r="B200" s="26" t="str">
        <f>CONCATENATE("IC", IFERROR(VLOOKUP(テーブル5[[#This Row],[アイテム]], テーブル3[], 20, FALSE), ""))</f>
        <v>IC</v>
      </c>
      <c r="C200" s="28" t="str">
        <f>IFERROR(VLOOKUP(テーブル5[[#This Row],[アイテム]], テーブル3[], 14, FALSE), "")</f>
        <v>ダマスク金襴織</v>
      </c>
      <c r="D200" s="28">
        <f>IFERROR(VLOOKUP(テーブル5[[#This Row],[アイテム]], テーブル3[], 15, FALSE), "")</f>
        <v>2</v>
      </c>
      <c r="E200" s="28" t="str">
        <f>IFERROR(VLOOKUP(テーブル5[[#This Row],[アイテム]], テーブル3[], 16, FALSE), "")</f>
        <v>ダマスクコート</v>
      </c>
      <c r="F200" s="28">
        <f>IFERROR(VLOOKUP(テーブル5[[#This Row],[アイテム]], テーブル3[], 17, FALSE), "")</f>
        <v>1</v>
      </c>
      <c r="G200" s="28"/>
      <c r="H200" s="28"/>
    </row>
    <row r="201" spans="1:8">
      <c r="A201" s="26" t="s">
        <v>668</v>
      </c>
      <c r="B201" s="26" t="str">
        <f>CONCATENATE("IC", IFERROR(VLOOKUP(テーブル5[[#This Row],[アイテム]], テーブル3[], 20, FALSE), ""))</f>
        <v>IC</v>
      </c>
      <c r="C201" s="28" t="str">
        <f>IFERROR(VLOOKUP(テーブル5[[#This Row],[アイテム]], テーブル3[], 14, FALSE), "")</f>
        <v>ダマスク金襴織</v>
      </c>
      <c r="D201" s="28">
        <f>IFERROR(VLOOKUP(テーブル5[[#This Row],[アイテム]], テーブル3[], 15, FALSE), "")</f>
        <v>2</v>
      </c>
      <c r="E201" s="28" t="str">
        <f>IFERROR(VLOOKUP(テーブル5[[#This Row],[アイテム]], テーブル3[], 16, FALSE), "")</f>
        <v>ダウンオーバー</v>
      </c>
      <c r="F201" s="28">
        <f>IFERROR(VLOOKUP(テーブル5[[#This Row],[アイテム]], テーブル3[], 17, FALSE), "")</f>
        <v>1</v>
      </c>
      <c r="G201" s="28"/>
      <c r="H201" s="28"/>
    </row>
    <row r="202" spans="1:8">
      <c r="A202" s="26" t="s">
        <v>814</v>
      </c>
      <c r="B202" s="26" t="str">
        <f>CONCATENATE("IC", IFERROR(VLOOKUP(テーブル5[[#This Row],[アイテム]], テーブル3[], 20, FALSE), ""))</f>
        <v>IC</v>
      </c>
      <c r="C202" s="28" t="str">
        <f>IFERROR(VLOOKUP(テーブル5[[#This Row],[アイテム]], テーブル3[], 14, FALSE), "")</f>
        <v>ダマスク金襴織</v>
      </c>
      <c r="D202" s="28">
        <f>IFERROR(VLOOKUP(テーブル5[[#This Row],[アイテム]], テーブル3[], 15, FALSE), "")</f>
        <v>1</v>
      </c>
      <c r="E202" s="28" t="str">
        <f>IFERROR(VLOOKUP(テーブル5[[#This Row],[アイテム]], テーブル3[], 16, FALSE), "")</f>
        <v>ユーベルサンダル</v>
      </c>
      <c r="F202" s="28">
        <f>IFERROR(VLOOKUP(テーブル5[[#This Row],[アイテム]], テーブル3[], 17, FALSE), "")</f>
        <v>1</v>
      </c>
      <c r="G202" s="28"/>
      <c r="H202" s="28"/>
    </row>
    <row r="203" spans="1:8">
      <c r="A203" s="26" t="s">
        <v>1219</v>
      </c>
      <c r="B203" s="26" t="str">
        <f>CONCATENATE("IC", IFERROR(VLOOKUP(テーブル5[[#This Row],[アイテム]], テーブル3[], 20, FALSE), ""))</f>
        <v>IC</v>
      </c>
      <c r="C203" s="28" t="str">
        <f>IFERROR(VLOOKUP(テーブル5[[#This Row],[アイテム]], テーブル3[], 14, FALSE), "")</f>
        <v>グラナイト</v>
      </c>
      <c r="D203" s="28">
        <f>IFERROR(VLOOKUP(テーブル5[[#This Row],[アイテム]], テーブル3[], 15, FALSE), "")</f>
        <v>1</v>
      </c>
      <c r="E203" s="28" t="str">
        <f>IFERROR(VLOOKUP(テーブル5[[#This Row],[アイテム]], テーブル3[], 16, FALSE), "")</f>
        <v>フォックスの銀毛</v>
      </c>
      <c r="F203" s="28">
        <f>IFERROR(VLOOKUP(テーブル5[[#This Row],[アイテム]], テーブル3[], 17, FALSE), "")</f>
        <v>1</v>
      </c>
      <c r="G203" s="28" t="str">
        <f>IFERROR(VLOOKUP(テーブル5[[#This Row],[アイテム]], テーブル3[], 18, FALSE), "")</f>
        <v>ボドラン</v>
      </c>
      <c r="H203" s="28">
        <f>IFERROR(VLOOKUP(テーブル5[[#This Row],[アイテム]], テーブル3[], 19, FALSE), "")</f>
        <v>1</v>
      </c>
    </row>
    <row r="204" spans="1:8">
      <c r="A204" s="26" t="s">
        <v>492</v>
      </c>
      <c r="B204" s="26" t="str">
        <f>CONCATENATE("IC", IFERROR(VLOOKUP(テーブル5[[#This Row],[アイテム]], テーブル3[], 20, FALSE), ""))</f>
        <v>IC</v>
      </c>
      <c r="C204" s="28" t="str">
        <f>IFERROR(VLOOKUP(テーブル5[[#This Row],[アイテム]], テーブル3[], 14, FALSE), "")</f>
        <v>メルクリス鋼</v>
      </c>
      <c r="D204" s="28">
        <f>IFERROR(VLOOKUP(テーブル5[[#This Row],[アイテム]], テーブル3[], 15, FALSE), "")</f>
        <v>1</v>
      </c>
      <c r="E204" s="28" t="str">
        <f>IFERROR(VLOOKUP(テーブル5[[#This Row],[アイテム]], テーブル3[], 16, FALSE), "")</f>
        <v>ガルーダの皮膜</v>
      </c>
      <c r="F204" s="28">
        <f>IFERROR(VLOOKUP(テーブル5[[#This Row],[アイテム]], テーブル3[], 17, FALSE), "")</f>
        <v>1</v>
      </c>
      <c r="G204" s="28" t="str">
        <f>IFERROR(VLOOKUP(テーブル5[[#This Row],[アイテム]], テーブル3[], 18, FALSE), "")</f>
        <v>ファイアビート</v>
      </c>
      <c r="H204" s="28">
        <f>IFERROR(VLOOKUP(テーブル5[[#This Row],[アイテム]], テーブル3[], 19, FALSE), "")</f>
        <v>1</v>
      </c>
    </row>
    <row r="205" spans="1:8">
      <c r="A205" s="26" t="s">
        <v>614</v>
      </c>
      <c r="B205" s="26" t="str">
        <f>CONCATENATE("IC", IFERROR(VLOOKUP(テーブル5[[#This Row],[アイテム]], テーブル3[], 20, FALSE), ""))</f>
        <v>IC</v>
      </c>
      <c r="C205" s="28" t="str">
        <f>IFERROR(VLOOKUP(テーブル5[[#This Row],[アイテム]], テーブル3[], 14, FALSE), "")</f>
        <v>ロムロン弾材</v>
      </c>
      <c r="D205" s="28">
        <f>IFERROR(VLOOKUP(テーブル5[[#This Row],[アイテム]], テーブル3[], 15, FALSE), "")</f>
        <v>3</v>
      </c>
      <c r="E205" s="28" t="str">
        <f>IFERROR(VLOOKUP(テーブル5[[#This Row],[アイテム]], テーブル3[], 16, FALSE), "")</f>
        <v>リザードスキンベスト</v>
      </c>
      <c r="F205" s="28">
        <f>IFERROR(VLOOKUP(テーブル5[[#This Row],[アイテム]], テーブル3[], 17, FALSE), "")</f>
        <v>1</v>
      </c>
      <c r="G205" s="28"/>
      <c r="H205" s="28"/>
    </row>
    <row r="206" spans="1:8">
      <c r="A206" s="26" t="s">
        <v>691</v>
      </c>
      <c r="B206" s="26" t="str">
        <f>CONCATENATE("IC", IFERROR(VLOOKUP(テーブル5[[#This Row],[アイテム]], テーブル3[], 20, FALSE), ""))</f>
        <v>IC</v>
      </c>
      <c r="C206" s="28" t="str">
        <f>IFERROR(VLOOKUP(テーブル5[[#This Row],[アイテム]], テーブル3[], 14, FALSE), "")</f>
        <v>ロムロン弾材</v>
      </c>
      <c r="D206" s="28">
        <f>IFERROR(VLOOKUP(テーブル5[[#This Row],[アイテム]], テーブル3[], 15, FALSE), "")</f>
        <v>1</v>
      </c>
      <c r="E206" s="28" t="str">
        <f>IFERROR(VLOOKUP(テーブル5[[#This Row],[アイテム]], テーブル3[], 16, FALSE), "")</f>
        <v>リザードスキンキャップ</v>
      </c>
      <c r="F206" s="28">
        <f>IFERROR(VLOOKUP(テーブル5[[#This Row],[アイテム]], テーブル3[], 17, FALSE), "")</f>
        <v>1</v>
      </c>
      <c r="G206" s="28"/>
      <c r="H206" s="28"/>
    </row>
    <row r="207" spans="1:8">
      <c r="A207" s="26" t="s">
        <v>452</v>
      </c>
      <c r="B207" s="26" t="str">
        <f>CONCATENATE("IC", IFERROR(VLOOKUP(テーブル5[[#This Row],[アイテム]], テーブル3[], 20, FALSE), ""))</f>
        <v>IC</v>
      </c>
      <c r="C207" s="28" t="str">
        <f>IFERROR(VLOOKUP(テーブル5[[#This Row],[アイテム]], テーブル3[], 14, FALSE), "")</f>
        <v>コルク泡材</v>
      </c>
      <c r="D207" s="28">
        <f>IFERROR(VLOOKUP(テーブル5[[#This Row],[アイテム]], テーブル3[], 15, FALSE), "")</f>
        <v>2</v>
      </c>
      <c r="E207" s="28"/>
      <c r="F207" s="28"/>
      <c r="G207" s="28"/>
      <c r="H207" s="28"/>
    </row>
    <row r="208" spans="1:8">
      <c r="A208" s="26" t="s">
        <v>562</v>
      </c>
      <c r="B208" s="26" t="str">
        <f>CONCATENATE("IC", IFERROR(VLOOKUP(テーブル5[[#This Row],[アイテム]], テーブル3[], 20, FALSE), ""))</f>
        <v>IC</v>
      </c>
      <c r="C208" s="28" t="str">
        <f>IFERROR(VLOOKUP(テーブル5[[#This Row],[アイテム]], テーブル3[], 14, FALSE), "")</f>
        <v>カッパー鋼</v>
      </c>
      <c r="D208" s="28">
        <f>IFERROR(VLOOKUP(テーブル5[[#This Row],[アイテム]], テーブル3[], 15, FALSE), "")</f>
        <v>2</v>
      </c>
      <c r="E208" s="28" t="str">
        <f>IFERROR(VLOOKUP(テーブル5[[#This Row],[アイテム]], テーブル3[], 16, FALSE), "")</f>
        <v>クリス</v>
      </c>
      <c r="F208" s="28">
        <f>IFERROR(VLOOKUP(テーブル5[[#This Row],[アイテム]], テーブル3[], 17, FALSE), "")</f>
        <v>1</v>
      </c>
      <c r="G208" s="28"/>
      <c r="H208" s="28"/>
    </row>
    <row r="209" spans="1:8">
      <c r="A209" s="26" t="s">
        <v>572</v>
      </c>
      <c r="B209" s="26" t="str">
        <f>CONCATENATE("IC", IFERROR(VLOOKUP(テーブル5[[#This Row],[アイテム]], テーブル3[], 20, FALSE), ""))</f>
        <v>IC</v>
      </c>
      <c r="C209" s="28" t="str">
        <f>IFERROR(VLOOKUP(テーブル5[[#This Row],[アイテム]], テーブル3[], 14, FALSE), "")</f>
        <v>プリズム鋼</v>
      </c>
      <c r="D209" s="28">
        <f>IFERROR(VLOOKUP(テーブル5[[#This Row],[アイテム]], テーブル3[], 15, FALSE), "")</f>
        <v>2</v>
      </c>
      <c r="E209" s="28" t="str">
        <f>IFERROR(VLOOKUP(テーブル5[[#This Row],[アイテム]], テーブル3[], 16, FALSE), "")</f>
        <v>セラミックナイフ</v>
      </c>
      <c r="F209" s="28">
        <f>IFERROR(VLOOKUP(テーブル5[[#This Row],[アイテム]], テーブル3[], 17, FALSE), "")</f>
        <v>1</v>
      </c>
      <c r="G209" s="28"/>
      <c r="H209" s="28"/>
    </row>
    <row r="210" spans="1:8">
      <c r="A210" s="26" t="s">
        <v>408</v>
      </c>
      <c r="B210" s="26" t="str">
        <f>CONCATENATE("IC", IFERROR(VLOOKUP(テーブル5[[#This Row],[アイテム]], テーブル3[], 20, FALSE), ""))</f>
        <v>IC</v>
      </c>
      <c r="C210" s="28" t="str">
        <f>IFERROR(VLOOKUP(テーブル5[[#This Row],[アイテム]], テーブル3[], 14, FALSE), "")</f>
        <v>フレア鋼</v>
      </c>
      <c r="D210" s="28">
        <f>IFERROR(VLOOKUP(テーブル5[[#This Row],[アイテム]], テーブル3[], 15, FALSE), "")</f>
        <v>2</v>
      </c>
      <c r="E210" s="28" t="str">
        <f>IFERROR(VLOOKUP(テーブル5[[#This Row],[アイテム]], テーブル3[], 16, FALSE), "")</f>
        <v>シルバーリング</v>
      </c>
      <c r="F210" s="28">
        <f>IFERROR(VLOOKUP(テーブル5[[#This Row],[アイテム]], テーブル3[], 17, FALSE), "")</f>
        <v>1</v>
      </c>
      <c r="G210" s="28" t="str">
        <f>IFERROR(VLOOKUP(テーブル5[[#This Row],[アイテム]], テーブル3[], 18, FALSE), "")</f>
        <v>カッツバルゲル</v>
      </c>
      <c r="H210" s="28">
        <f>IFERROR(VLOOKUP(テーブル5[[#This Row],[アイテム]], テーブル3[], 19, FALSE), "")</f>
        <v>1</v>
      </c>
    </row>
    <row r="211" spans="1:8">
      <c r="A211" s="26" t="s">
        <v>487</v>
      </c>
      <c r="B211" s="26" t="str">
        <f>CONCATENATE("IC", IFERROR(VLOOKUP(テーブル5[[#This Row],[アイテム]], テーブル3[], 20, FALSE), ""))</f>
        <v>IC</v>
      </c>
      <c r="C211" s="28" t="str">
        <f>IFERROR(VLOOKUP(テーブル5[[#This Row],[アイテム]], テーブル3[], 14, FALSE), "")</f>
        <v>プリズム鋼</v>
      </c>
      <c r="D211" s="28">
        <f>IFERROR(VLOOKUP(テーブル5[[#This Row],[アイテム]], テーブル3[], 15, FALSE), "")</f>
        <v>1</v>
      </c>
      <c r="E211" s="28" t="str">
        <f>IFERROR(VLOOKUP(テーブル5[[#This Row],[アイテム]], テーブル3[], 16, FALSE), "")</f>
        <v>ダマスク金襴織</v>
      </c>
      <c r="F211" s="28">
        <f>IFERROR(VLOOKUP(テーブル5[[#This Row],[アイテム]], テーブル3[], 17, FALSE), "")</f>
        <v>1</v>
      </c>
      <c r="G211" s="28" t="str">
        <f>IFERROR(VLOOKUP(テーブル5[[#This Row],[アイテム]], テーブル3[], 18, FALSE), "")</f>
        <v>ドーラ</v>
      </c>
      <c r="H211" s="28">
        <f>IFERROR(VLOOKUP(テーブル5[[#This Row],[アイテム]], テーブル3[], 19, FALSE), "")</f>
        <v>1</v>
      </c>
    </row>
    <row r="212" spans="1:8">
      <c r="A212" s="26" t="s">
        <v>568</v>
      </c>
      <c r="B212" s="26" t="str">
        <f>CONCATENATE("IC", IFERROR(VLOOKUP(テーブル5[[#This Row],[アイテム]], テーブル3[], 20, FALSE), ""))</f>
        <v>IC</v>
      </c>
      <c r="C212" s="28" t="str">
        <f>IFERROR(VLOOKUP(テーブル5[[#This Row],[アイテム]], テーブル3[], 14, FALSE), "")</f>
        <v>メルクリス鋼</v>
      </c>
      <c r="D212" s="28">
        <f>IFERROR(VLOOKUP(テーブル5[[#This Row],[アイテム]], テーブル3[], 15, FALSE), "")</f>
        <v>2</v>
      </c>
      <c r="E212" s="28" t="str">
        <f>IFERROR(VLOOKUP(テーブル5[[#This Row],[アイテム]], テーブル3[], 16, FALSE), "")</f>
        <v>毒針</v>
      </c>
      <c r="F212" s="28">
        <f>IFERROR(VLOOKUP(テーブル5[[#This Row],[アイテム]], テーブル3[], 17, FALSE), "")</f>
        <v>10</v>
      </c>
      <c r="G212" s="28" t="str">
        <f>IFERROR(VLOOKUP(テーブル5[[#This Row],[アイテム]], テーブル3[], 18, FALSE), "")</f>
        <v>マンゴーシュ</v>
      </c>
      <c r="H212" s="28">
        <f>IFERROR(VLOOKUP(テーブル5[[#This Row],[アイテム]], テーブル3[], 19, FALSE), "")</f>
        <v>1</v>
      </c>
    </row>
    <row r="213" spans="1:8">
      <c r="A213" s="26" t="s">
        <v>414</v>
      </c>
      <c r="B213" s="26" t="str">
        <f>CONCATENATE("IC", IFERROR(VLOOKUP(テーブル5[[#This Row],[アイテム]], テーブル3[], 20, FALSE), ""))</f>
        <v>IC</v>
      </c>
      <c r="C213" s="28" t="str">
        <f>IFERROR(VLOOKUP(テーブル5[[#This Row],[アイテム]], テーブル3[], 14, FALSE), "")</f>
        <v>クリスタル鋼</v>
      </c>
      <c r="D213" s="28">
        <f>IFERROR(VLOOKUP(テーブル5[[#This Row],[アイテム]], テーブル3[], 15, FALSE), "")</f>
        <v>3</v>
      </c>
      <c r="E213" s="28" t="str">
        <f>IFERROR(VLOOKUP(テーブル5[[#This Row],[アイテム]], テーブル3[], 16, FALSE), "")</f>
        <v>ブレイブハート</v>
      </c>
      <c r="F213" s="28">
        <f>IFERROR(VLOOKUP(テーブル5[[#This Row],[アイテム]], テーブル3[], 17, FALSE), "")</f>
        <v>1</v>
      </c>
      <c r="G213" s="28"/>
      <c r="H213" s="28"/>
    </row>
    <row r="214" spans="1:8">
      <c r="A214" s="26" t="s">
        <v>481</v>
      </c>
      <c r="B214" s="26" t="str">
        <f>CONCATENATE("IC", IFERROR(VLOOKUP(テーブル5[[#This Row],[アイテム]], テーブル3[], 20, FALSE), ""))</f>
        <v>IC</v>
      </c>
      <c r="C214" s="28" t="str">
        <f>IFERROR(VLOOKUP(テーブル5[[#This Row],[アイテム]], テーブル3[], 14, FALSE), "")</f>
        <v>ミラニス輝材</v>
      </c>
      <c r="D214" s="28">
        <f>IFERROR(VLOOKUP(テーブル5[[#This Row],[アイテム]], テーブル3[], 15, FALSE), "")</f>
        <v>1</v>
      </c>
      <c r="E214" s="28" t="str">
        <f>IFERROR(VLOOKUP(テーブル5[[#This Row],[アイテム]], テーブル3[], 16, FALSE), "")</f>
        <v>ウルフの金毛</v>
      </c>
      <c r="F214" s="28">
        <f>IFERROR(VLOOKUP(テーブル5[[#This Row],[アイテム]], テーブル3[], 17, FALSE), "")</f>
        <v>1</v>
      </c>
      <c r="G214" s="28" t="str">
        <f>IFERROR(VLOOKUP(テーブル5[[#This Row],[アイテム]], テーブル3[], 18, FALSE), "")</f>
        <v>バーヤ</v>
      </c>
      <c r="H214" s="28">
        <f>IFERROR(VLOOKUP(テーブル5[[#This Row],[アイテム]], テーブル3[], 19, FALSE), "")</f>
        <v>1</v>
      </c>
    </row>
    <row r="215" spans="1:8">
      <c r="A215" s="26" t="s">
        <v>475</v>
      </c>
      <c r="B215" s="26" t="str">
        <f>CONCATENATE("IC", IFERROR(VLOOKUP(テーブル5[[#This Row],[アイテム]], テーブル3[], 20, FALSE), ""))</f>
        <v>IC</v>
      </c>
      <c r="C215" s="28" t="str">
        <f>IFERROR(VLOOKUP(テーブル5[[#This Row],[アイテム]], テーブル3[], 14, FALSE), "")</f>
        <v>コルク泡材</v>
      </c>
      <c r="D215" s="28">
        <f>IFERROR(VLOOKUP(テーブル5[[#This Row],[アイテム]], テーブル3[], 15, FALSE), "")</f>
        <v>1</v>
      </c>
      <c r="E215" s="28"/>
      <c r="F215" s="28"/>
      <c r="G215" s="28"/>
      <c r="H215" s="28"/>
    </row>
    <row r="216" spans="1:8">
      <c r="A216" s="26" t="s">
        <v>403</v>
      </c>
      <c r="B216" s="26" t="str">
        <f>CONCATENATE("IC", IFERROR(VLOOKUP(テーブル5[[#This Row],[アイテム]], テーブル3[], 20, FALSE), ""))</f>
        <v>IC</v>
      </c>
      <c r="C216" s="28" t="str">
        <f>IFERROR(VLOOKUP(テーブル5[[#This Row],[アイテム]], テーブル3[], 14, FALSE), "")</f>
        <v>カッパー鋼</v>
      </c>
      <c r="D216" s="28">
        <f>IFERROR(VLOOKUP(テーブル5[[#This Row],[アイテム]], テーブル3[], 15, FALSE), "")</f>
        <v>4</v>
      </c>
      <c r="E216" s="28" t="str">
        <f>IFERROR(VLOOKUP(テーブル5[[#This Row],[アイテム]], テーブル3[], 16, FALSE), "")</f>
        <v>グレートソード</v>
      </c>
      <c r="F216" s="28">
        <f>IFERROR(VLOOKUP(テーブル5[[#This Row],[アイテム]], テーブル3[], 17, FALSE), "")</f>
        <v>1</v>
      </c>
      <c r="G216" s="28"/>
      <c r="H216" s="28"/>
    </row>
    <row r="217" spans="1:8">
      <c r="A217" s="26" t="s">
        <v>485</v>
      </c>
      <c r="B217" s="26" t="str">
        <f>CONCATENATE("IC", IFERROR(VLOOKUP(テーブル5[[#This Row],[アイテム]], テーブル3[], 20, FALSE), ""))</f>
        <v>IC</v>
      </c>
      <c r="C217" s="28" t="str">
        <f>IFERROR(VLOOKUP(テーブル5[[#This Row],[アイテム]], テーブル3[], 14, FALSE), "")</f>
        <v>ロムロン弾材</v>
      </c>
      <c r="D217" s="28">
        <f>IFERROR(VLOOKUP(テーブル5[[#This Row],[アイテム]], テーブル3[], 15, FALSE), "")</f>
        <v>1</v>
      </c>
      <c r="E217" s="28" t="str">
        <f>IFERROR(VLOOKUP(テーブル5[[#This Row],[アイテム]], テーブル3[], 16, FALSE), "")</f>
        <v>カメレオンの迷革</v>
      </c>
      <c r="F217" s="28">
        <f>IFERROR(VLOOKUP(テーブル5[[#This Row],[アイテム]], テーブル3[], 17, FALSE), "")</f>
        <v>1</v>
      </c>
      <c r="G217" s="28" t="str">
        <f>IFERROR(VLOOKUP(テーブル5[[#This Row],[アイテム]], テーブル3[], 18, FALSE), "")</f>
        <v>セラミックドラム</v>
      </c>
      <c r="H217" s="28">
        <f>IFERROR(VLOOKUP(テーブル5[[#This Row],[アイテム]], テーブル3[], 19, FALSE), "")</f>
        <v>1</v>
      </c>
    </row>
    <row r="218" spans="1:8">
      <c r="A218" s="26" t="s">
        <v>597</v>
      </c>
      <c r="B218" s="26" t="str">
        <f>CONCATENATE("IC", IFERROR(VLOOKUP(テーブル5[[#This Row],[アイテム]], テーブル3[], 20, FALSE), ""))</f>
        <v>IC</v>
      </c>
      <c r="C218" s="28" t="str">
        <f>IFERROR(VLOOKUP(テーブル5[[#This Row],[アイテム]], テーブル3[], 14, FALSE), "")</f>
        <v>クオーツ</v>
      </c>
      <c r="D218" s="28">
        <f>IFERROR(VLOOKUP(テーブル5[[#This Row],[アイテム]], テーブル3[], 15, FALSE), "")</f>
        <v>3</v>
      </c>
      <c r="E218" s="28" t="str">
        <f>IFERROR(VLOOKUP(テーブル5[[#This Row],[アイテム]], テーブル3[], 16, FALSE), "")</f>
        <v>竜の牙</v>
      </c>
      <c r="F218" s="28">
        <f>IFERROR(VLOOKUP(テーブル5[[#This Row],[アイテム]], テーブル3[], 17, FALSE), "")</f>
        <v>1</v>
      </c>
      <c r="G218" s="28" t="str">
        <f>IFERROR(VLOOKUP(テーブル5[[#This Row],[アイテム]], テーブル3[], 18, FALSE), "")</f>
        <v>ワイルドクロー</v>
      </c>
      <c r="H218" s="28">
        <f>IFERROR(VLOOKUP(テーブル5[[#This Row],[アイテム]], テーブル3[], 19, FALSE), "")</f>
        <v>1</v>
      </c>
    </row>
    <row r="219" spans="1:8">
      <c r="A219" s="26" t="s">
        <v>699</v>
      </c>
      <c r="B219" s="26" t="str">
        <f>CONCATENATE("IC", IFERROR(VLOOKUP(テーブル5[[#This Row],[アイテム]], テーブル3[], 20, FALSE), ""))</f>
        <v>IC極</v>
      </c>
      <c r="C219" s="28" t="str">
        <f>IFERROR(VLOOKUP(テーブル5[[#This Row],[アイテム]], テーブル3[], 14, FALSE), "")</f>
        <v>ドラゴンの霊皮</v>
      </c>
      <c r="D219" s="28">
        <f>IFERROR(VLOOKUP(テーブル5[[#This Row],[アイテム]], テーブル3[], 15, FALSE), "")</f>
        <v>1</v>
      </c>
      <c r="E219" s="28" t="str">
        <f>IFERROR(VLOOKUP(テーブル5[[#This Row],[アイテム]], テーブル3[], 16, FALSE), "")</f>
        <v>ソリッドレザーキャップ</v>
      </c>
      <c r="F219" s="28">
        <f>IFERROR(VLOOKUP(テーブル5[[#This Row],[アイテム]], テーブル3[], 17, FALSE), "")</f>
        <v>1</v>
      </c>
      <c r="G219" s="28"/>
      <c r="H219" s="28"/>
    </row>
    <row r="220" spans="1:8">
      <c r="A220" s="26" t="s">
        <v>774</v>
      </c>
      <c r="B220" s="26" t="str">
        <f>CONCATENATE("IC", IFERROR(VLOOKUP(テーブル5[[#This Row],[アイテム]], テーブル3[], 20, FALSE), ""))</f>
        <v>IC極</v>
      </c>
      <c r="C220" s="28" t="str">
        <f>IFERROR(VLOOKUP(テーブル5[[#This Row],[アイテム]], テーブル3[], 14, FALSE), "")</f>
        <v>ドラゴンの霊皮</v>
      </c>
      <c r="D220" s="28">
        <f>IFERROR(VLOOKUP(テーブル5[[#This Row],[アイテム]], テーブル3[], 15, FALSE), "")</f>
        <v>1</v>
      </c>
      <c r="E220" s="28" t="str">
        <f>IFERROR(VLOOKUP(テーブル5[[#This Row],[アイテム]], テーブル3[], 16, FALSE), "")</f>
        <v>ソリッドレザーブーツ</v>
      </c>
      <c r="F220" s="28">
        <f>IFERROR(VLOOKUP(テーブル5[[#This Row],[アイテム]], テーブル3[], 17, FALSE), "")</f>
        <v>1</v>
      </c>
      <c r="G220" s="28"/>
      <c r="H220" s="28"/>
    </row>
    <row r="221" spans="1:8">
      <c r="A221" s="26" t="s">
        <v>624</v>
      </c>
      <c r="B221" s="26" t="str">
        <f>CONCATENATE("IC", IFERROR(VLOOKUP(テーブル5[[#This Row],[アイテム]], テーブル3[], 20, FALSE), ""))</f>
        <v>IC極</v>
      </c>
      <c r="C221" s="28" t="str">
        <f>IFERROR(VLOOKUP(テーブル5[[#This Row],[アイテム]], テーブル3[], 14, FALSE), "")</f>
        <v>ドラゴンの霊皮</v>
      </c>
      <c r="D221" s="28">
        <f>IFERROR(VLOOKUP(テーブル5[[#This Row],[アイテム]], テーブル3[], 15, FALSE), "")</f>
        <v>3</v>
      </c>
      <c r="E221" s="28" t="str">
        <f>IFERROR(VLOOKUP(テーブル5[[#This Row],[アイテム]], テーブル3[], 16, FALSE), "")</f>
        <v>ソリッドレザージャケット</v>
      </c>
      <c r="F221" s="28">
        <f>IFERROR(VLOOKUP(テーブル5[[#This Row],[アイテム]], テーブル3[], 17, FALSE), "")</f>
        <v>1</v>
      </c>
      <c r="G221" s="28"/>
      <c r="H221" s="28"/>
    </row>
    <row r="222" spans="1:8">
      <c r="A222" s="26" t="s">
        <v>191</v>
      </c>
      <c r="B222" s="26" t="str">
        <f>CONCATENATE("IC", IFERROR(VLOOKUP(テーブル5[[#This Row],[アイテム]], テーブル3[], 20, FALSE), ""))</f>
        <v>IC</v>
      </c>
      <c r="C222" s="28" t="str">
        <f>IFERROR(VLOOKUP(テーブル5[[#This Row],[アイテム]], テーブル3[], 14, FALSE), "")</f>
        <v>竜の鱗</v>
      </c>
      <c r="D222" s="28">
        <f>IFERROR(VLOOKUP(テーブル5[[#This Row],[アイテム]], テーブル3[], 15, FALSE), "")</f>
        <v>1</v>
      </c>
      <c r="E222" s="28" t="str">
        <f>IFERROR(VLOOKUP(テーブル5[[#This Row],[アイテム]], テーブル3[], 16, FALSE), "")</f>
        <v>愛情味噌スープ</v>
      </c>
      <c r="F222" s="28">
        <f>IFERROR(VLOOKUP(テーブル5[[#This Row],[アイテム]], テーブル3[], 17, FALSE), "")</f>
        <v>1</v>
      </c>
      <c r="G222" s="28"/>
      <c r="H222" s="28"/>
    </row>
    <row r="223" spans="1:8">
      <c r="A223" s="26" t="s">
        <v>902</v>
      </c>
      <c r="B223" s="26" t="str">
        <f>CONCATENATE("IC", IFERROR(VLOOKUP(テーブル5[[#This Row],[アイテム]], テーブル3[], 20, FALSE), ""))</f>
        <v>IC極</v>
      </c>
      <c r="C223" s="28" t="str">
        <f>IFERROR(VLOOKUP(テーブル5[[#This Row],[アイテム]], テーブル3[], 14, FALSE), "")</f>
        <v>ドラゴンの霊皮</v>
      </c>
      <c r="D223" s="28">
        <f>IFERROR(VLOOKUP(テーブル5[[#This Row],[アイテム]], テーブル3[], 15, FALSE), "")</f>
        <v>3</v>
      </c>
      <c r="E223" s="28" t="str">
        <f>IFERROR(VLOOKUP(テーブル5[[#This Row],[アイテム]], テーブル3[], 16, FALSE), "")</f>
        <v>ジャイアントバングル</v>
      </c>
      <c r="F223" s="28">
        <f>IFERROR(VLOOKUP(テーブル5[[#This Row],[アイテム]], テーブル3[], 17, FALSE), "")</f>
        <v>1</v>
      </c>
      <c r="G223" s="28"/>
      <c r="H223" s="28"/>
    </row>
    <row r="224" spans="1:8">
      <c r="A224" s="29" t="s">
        <v>283</v>
      </c>
      <c r="B224" s="26" t="str">
        <f>CONCATENATE("IC", IFERROR(VLOOKUP(テーブル5[[#This Row],[アイテム]], テーブル3[], 20, FALSE), ""))</f>
        <v>IC極</v>
      </c>
      <c r="C224" s="30" t="str">
        <f>IFERROR(VLOOKUP(テーブル5[[#This Row],[アイテム]], テーブル3[], 14, FALSE), "")</f>
        <v>竜の肉</v>
      </c>
      <c r="D224" s="30">
        <f>IFERROR(VLOOKUP(テーブル5[[#This Row],[アイテム]], テーブル3[], 15, FALSE), "")</f>
        <v>2</v>
      </c>
      <c r="E224" s="30" t="str">
        <f>IFERROR(VLOOKUP(テーブル5[[#This Row],[アイテム]], テーブル3[], 16, FALSE), "")</f>
        <v>竜の鱗</v>
      </c>
      <c r="F224" s="30">
        <f>IFERROR(VLOOKUP(テーブル5[[#This Row],[アイテム]], テーブル3[], 17, FALSE), "")</f>
        <v>2</v>
      </c>
      <c r="G224" s="30" t="str">
        <f>IFERROR(VLOOKUP(テーブル5[[#This Row],[アイテム]], テーブル3[], 18, FALSE), "")</f>
        <v>竜の牙</v>
      </c>
      <c r="H224" s="30">
        <f>IFERROR(VLOOKUP(テーブル5[[#This Row],[アイテム]], テーブル3[], 19, FALSE), "")</f>
        <v>2</v>
      </c>
    </row>
    <row r="225" spans="1:8">
      <c r="A225" s="26" t="s">
        <v>453</v>
      </c>
      <c r="B225" s="26" t="str">
        <f>CONCATENATE("IC", IFERROR(VLOOKUP(テーブル5[[#This Row],[アイテム]], テーブル3[], 20, FALSE), ""))</f>
        <v>IC</v>
      </c>
      <c r="C225" s="28" t="str">
        <f>IFERROR(VLOOKUP(テーブル5[[#This Row],[アイテム]], テーブル3[], 14, FALSE), "")</f>
        <v>ラワン浮材</v>
      </c>
      <c r="D225" s="28">
        <f>IFERROR(VLOOKUP(テーブル5[[#This Row],[アイテム]], テーブル3[], 15, FALSE), "")</f>
        <v>2</v>
      </c>
      <c r="E225" s="28" t="str">
        <f>IFERROR(VLOOKUP(テーブル5[[#This Row],[アイテム]], テーブル3[], 16, FALSE), "")</f>
        <v>チョップスティック</v>
      </c>
      <c r="F225" s="28">
        <f>IFERROR(VLOOKUP(テーブル5[[#This Row],[アイテム]], テーブル3[], 17, FALSE), "")</f>
        <v>1</v>
      </c>
      <c r="G225" s="28"/>
      <c r="H225" s="28"/>
    </row>
    <row r="226" spans="1:8">
      <c r="A226" s="26" t="s">
        <v>583</v>
      </c>
      <c r="B226" s="26" t="str">
        <f>CONCATENATE("IC", IFERROR(VLOOKUP(テーブル5[[#This Row],[アイテム]], テーブル3[], 20, FALSE), ""))</f>
        <v>IC</v>
      </c>
      <c r="C226" s="28" t="str">
        <f>IFERROR(VLOOKUP(テーブル5[[#This Row],[アイテム]], テーブル3[], 14, FALSE), "")</f>
        <v>ブロンズ鋼</v>
      </c>
      <c r="D226" s="28">
        <f>IFERROR(VLOOKUP(テーブル5[[#This Row],[アイテム]], テーブル3[], 15, FALSE), "")</f>
        <v>3</v>
      </c>
      <c r="E226" s="28"/>
      <c r="F226" s="28"/>
      <c r="G226" s="28"/>
      <c r="H226" s="28"/>
    </row>
    <row r="227" spans="1:8">
      <c r="A227" s="26" t="s">
        <v>925</v>
      </c>
      <c r="B227" s="26" t="str">
        <f>CONCATENATE("IC", IFERROR(VLOOKUP(テーブル5[[#This Row],[アイテム]], テーブル3[], 20, FALSE), ""))</f>
        <v>IC極</v>
      </c>
      <c r="C227" s="28" t="str">
        <f>IFERROR(VLOOKUP(テーブル5[[#This Row],[アイテム]], テーブル3[], 14, FALSE), "")</f>
        <v>ルナタイト</v>
      </c>
      <c r="D227" s="28">
        <f>IFERROR(VLOOKUP(テーブル5[[#This Row],[アイテム]], テーブル3[], 15, FALSE), "")</f>
        <v>2</v>
      </c>
      <c r="E227" s="28" t="str">
        <f>IFERROR(VLOOKUP(テーブル5[[#This Row],[アイテム]], テーブル3[], 16, FALSE), "")</f>
        <v>月の香</v>
      </c>
      <c r="F227" s="28">
        <f>IFERROR(VLOOKUP(テーブル5[[#This Row],[アイテム]], テーブル3[], 17, FALSE), "")</f>
        <v>1</v>
      </c>
      <c r="G227" s="28" t="str">
        <f>IFERROR(VLOOKUP(テーブル5[[#This Row],[アイテム]], テーブル3[], 18, FALSE), "")</f>
        <v>ルナグラム緩和剤</v>
      </c>
      <c r="H227" s="28">
        <f>IFERROR(VLOOKUP(テーブル5[[#This Row],[アイテム]], テーブル3[], 19, FALSE), "")</f>
        <v>1</v>
      </c>
    </row>
    <row r="228" spans="1:8">
      <c r="A228" s="26" t="s">
        <v>454</v>
      </c>
      <c r="B228" s="26" t="str">
        <f>CONCATENATE("IC", IFERROR(VLOOKUP(テーブル5[[#This Row],[アイテム]], テーブル3[], 20, FALSE), ""))</f>
        <v>IC</v>
      </c>
      <c r="C228" s="28" t="str">
        <f>IFERROR(VLOOKUP(テーブル5[[#This Row],[アイテム]], テーブル3[], 14, FALSE), "")</f>
        <v>ラワン浮材</v>
      </c>
      <c r="D228" s="28">
        <f>IFERROR(VLOOKUP(テーブル5[[#This Row],[アイテム]], テーブル3[], 15, FALSE), "")</f>
        <v>2</v>
      </c>
      <c r="E228" s="28" t="str">
        <f>IFERROR(VLOOKUP(テーブル5[[#This Row],[アイテム]], テーブル3[], 16, FALSE), "")</f>
        <v>トレーニングタクト</v>
      </c>
      <c r="F228" s="28">
        <f>IFERROR(VLOOKUP(テーブル5[[#This Row],[アイテム]], テーブル3[], 17, FALSE), "")</f>
        <v>1</v>
      </c>
      <c r="G228" s="28"/>
      <c r="H228" s="28"/>
    </row>
    <row r="229" spans="1:8">
      <c r="A229" s="26" t="s">
        <v>658</v>
      </c>
      <c r="B229" s="26" t="str">
        <f>CONCATENATE("IC", IFERROR(VLOOKUP(テーブル5[[#This Row],[アイテム]], テーブル3[], 20, FALSE), ""))</f>
        <v>IC</v>
      </c>
      <c r="C229" s="28" t="str">
        <f>IFERROR(VLOOKUP(テーブル5[[#This Row],[アイテム]], テーブル3[], 14, FALSE), "")</f>
        <v>バーク樹皮布</v>
      </c>
      <c r="D229" s="28">
        <f>IFERROR(VLOOKUP(テーブル5[[#This Row],[アイテム]], テーブル3[], 15, FALSE), "")</f>
        <v>2</v>
      </c>
      <c r="E229" s="28" t="str">
        <f>IFERROR(VLOOKUP(テーブル5[[#This Row],[アイテム]], テーブル3[], 16, FALSE), "")</f>
        <v>ラミーキトン</v>
      </c>
      <c r="F229" s="28">
        <f>IFERROR(VLOOKUP(テーブル5[[#This Row],[アイテム]], テーブル3[], 17, FALSE), "")</f>
        <v>1</v>
      </c>
      <c r="G229" s="28"/>
      <c r="H229" s="28"/>
    </row>
    <row r="230" spans="1:8">
      <c r="A230" s="26" t="s">
        <v>519</v>
      </c>
      <c r="B230" s="26" t="str">
        <f>CONCATENATE("IC", IFERROR(VLOOKUP(テーブル5[[#This Row],[アイテム]], テーブル3[], 20, FALSE), ""))</f>
        <v>IC極</v>
      </c>
      <c r="C230" s="28" t="str">
        <f>IFERROR(VLOOKUP(テーブル5[[#This Row],[アイテム]], テーブル3[], 14, FALSE), "")</f>
        <v>アトランティス鋼</v>
      </c>
      <c r="D230" s="28">
        <f>IFERROR(VLOOKUP(テーブル5[[#This Row],[アイテム]], テーブル3[], 15, FALSE), "")</f>
        <v>2</v>
      </c>
      <c r="E230" s="28" t="str">
        <f>IFERROR(VLOOKUP(テーブル5[[#This Row],[アイテム]], テーブル3[], 16, FALSE), "")</f>
        <v>竜の牙</v>
      </c>
      <c r="F230" s="28">
        <f>IFERROR(VLOOKUP(テーブル5[[#This Row],[アイテム]], テーブル3[], 17, FALSE), "")</f>
        <v>1</v>
      </c>
      <c r="G230" s="28" t="str">
        <f>IFERROR(VLOOKUP(テーブル5[[#This Row],[アイテム]], テーブル3[], 18, FALSE), "")</f>
        <v>オーガハンマー</v>
      </c>
      <c r="H230" s="28">
        <f>IFERROR(VLOOKUP(テーブル5[[#This Row],[アイテム]], テーブル3[], 19, FALSE), "")</f>
        <v>1</v>
      </c>
    </row>
    <row r="231" spans="1:8">
      <c r="A231" s="26" t="s">
        <v>1013</v>
      </c>
      <c r="B231" s="26" t="str">
        <f>CONCATENATE("IC", IFERROR(VLOOKUP(テーブル5[[#This Row],[アイテム]], テーブル3[], 20, FALSE), ""))</f>
        <v>IC</v>
      </c>
      <c r="C231" s="28" t="str">
        <f>IFERROR(VLOOKUP(テーブル5[[#This Row],[アイテム]], テーブル3[], 14, FALSE), "")</f>
        <v>メテオライト</v>
      </c>
      <c r="D231" s="28">
        <f>IFERROR(VLOOKUP(テーブル5[[#This Row],[アイテム]], テーブル3[], 15, FALSE), "")</f>
        <v>2</v>
      </c>
      <c r="E231" s="28" t="str">
        <f>IFERROR(VLOOKUP(テーブル5[[#This Row],[アイテム]], テーブル3[], 16, FALSE), "")</f>
        <v>マーブルストーン</v>
      </c>
      <c r="F231" s="28">
        <f>IFERROR(VLOOKUP(テーブル5[[#This Row],[アイテム]], テーブル3[], 17, FALSE), "")</f>
        <v>2</v>
      </c>
      <c r="G231" s="28"/>
      <c r="H231" s="28"/>
    </row>
    <row r="232" spans="1:8">
      <c r="A232" s="26" t="s">
        <v>873</v>
      </c>
      <c r="B232" s="26" t="str">
        <f>CONCATENATE("IC", IFERROR(VLOOKUP(テーブル5[[#This Row],[アイテム]], テーブル3[], 20, FALSE), ""))</f>
        <v>IC</v>
      </c>
      <c r="C232" s="28" t="str">
        <f>IFERROR(VLOOKUP(テーブル5[[#This Row],[アイテム]], テーブル3[], 14, FALSE), "")</f>
        <v>ハースストーン</v>
      </c>
      <c r="D232" s="28">
        <f>IFERROR(VLOOKUP(テーブル5[[#This Row],[アイテム]], テーブル3[], 15, FALSE), "")</f>
        <v>1</v>
      </c>
      <c r="E232" s="28" t="str">
        <f>IFERROR(VLOOKUP(テーブル5[[#This Row],[アイテム]], テーブル3[], 16, FALSE), "")</f>
        <v>竜の鱗</v>
      </c>
      <c r="F232" s="28">
        <f>IFERROR(VLOOKUP(テーブル5[[#This Row],[アイテム]], テーブル3[], 17, FALSE), "")</f>
        <v>1</v>
      </c>
      <c r="G232" s="28" t="str">
        <f>IFERROR(VLOOKUP(テーブル5[[#This Row],[アイテム]], テーブル3[], 18, FALSE), "")</f>
        <v>ユーペルペンダント</v>
      </c>
      <c r="H232" s="28">
        <f>IFERROR(VLOOKUP(テーブル5[[#This Row],[アイテム]], テーブル3[], 19, FALSE), "")</f>
        <v>1</v>
      </c>
    </row>
    <row r="233" spans="1:8">
      <c r="A233" s="26" t="s">
        <v>767</v>
      </c>
      <c r="B233" s="26" t="str">
        <f>CONCATENATE("IC", IFERROR(VLOOKUP(テーブル5[[#This Row],[アイテム]], テーブル3[], 20, FALSE), ""))</f>
        <v>IC</v>
      </c>
      <c r="C233" s="28" t="str">
        <f>IFERROR(VLOOKUP(テーブル5[[#This Row],[アイテム]], テーブル3[], 14, FALSE), "")</f>
        <v>ハースストーン</v>
      </c>
      <c r="D233" s="28">
        <f>IFERROR(VLOOKUP(テーブル5[[#This Row],[アイテム]], テーブル3[], 15, FALSE), "")</f>
        <v>1</v>
      </c>
      <c r="E233" s="28" t="str">
        <f>IFERROR(VLOOKUP(テーブル5[[#This Row],[アイテム]], テーブル3[], 16, FALSE), "")</f>
        <v>リザードスキンブーツ</v>
      </c>
      <c r="F233" s="28">
        <f>IFERROR(VLOOKUP(テーブル5[[#This Row],[アイテム]], テーブル3[], 17, FALSE), "")</f>
        <v>1</v>
      </c>
      <c r="G233" s="28"/>
      <c r="H233" s="28"/>
    </row>
    <row r="234" spans="1:8">
      <c r="A234" s="26" t="s">
        <v>570</v>
      </c>
      <c r="B234" s="26" t="str">
        <f>CONCATENATE("IC", IFERROR(VLOOKUP(テーブル5[[#This Row],[アイテム]], テーブル3[], 20, FALSE), ""))</f>
        <v>IC</v>
      </c>
      <c r="C234" s="28" t="str">
        <f>IFERROR(VLOOKUP(テーブル5[[#This Row],[アイテム]], テーブル3[], 14, FALSE), "")</f>
        <v>チタン鋼</v>
      </c>
      <c r="D234" s="28">
        <f>IFERROR(VLOOKUP(テーブル5[[#This Row],[アイテム]], テーブル3[], 15, FALSE), "")</f>
        <v>2</v>
      </c>
      <c r="E234" s="28" t="str">
        <f>IFERROR(VLOOKUP(テーブル5[[#This Row],[アイテム]], テーブル3[], 16, FALSE), "")</f>
        <v>スチレット</v>
      </c>
      <c r="F234" s="28">
        <f>IFERROR(VLOOKUP(テーブル5[[#This Row],[アイテム]], テーブル3[], 17, FALSE), "")</f>
        <v>1</v>
      </c>
      <c r="G234" s="28"/>
      <c r="H234" s="28"/>
    </row>
    <row r="235" spans="1:8">
      <c r="A235" s="26" t="s">
        <v>616</v>
      </c>
      <c r="B235" s="26" t="str">
        <f>CONCATENATE("IC", IFERROR(VLOOKUP(テーブル5[[#This Row],[アイテム]], テーブル3[], 20, FALSE), ""))</f>
        <v>IC</v>
      </c>
      <c r="C235" s="28" t="str">
        <f>IFERROR(VLOOKUP(テーブル5[[#This Row],[アイテム]], テーブル3[], 14, FALSE), "")</f>
        <v>ガルーダの皮膜</v>
      </c>
      <c r="D235" s="28">
        <f>IFERROR(VLOOKUP(テーブル5[[#This Row],[アイテム]], テーブル3[], 15, FALSE), "")</f>
        <v>3</v>
      </c>
      <c r="E235" s="28" t="str">
        <f>IFERROR(VLOOKUP(テーブル5[[#This Row],[アイテム]], テーブル3[], 16, FALSE), "")</f>
        <v>忍装夜行</v>
      </c>
      <c r="F235" s="28">
        <f>IFERROR(VLOOKUP(テーブル5[[#This Row],[アイテム]], テーブル3[], 17, FALSE), "")</f>
        <v>1</v>
      </c>
      <c r="G235" s="28"/>
      <c r="H235" s="28"/>
    </row>
    <row r="236" spans="1:8">
      <c r="A236" s="26" t="s">
        <v>770</v>
      </c>
      <c r="B236" s="26" t="str">
        <f>CONCATENATE("IC", IFERROR(VLOOKUP(テーブル5[[#This Row],[アイテム]], テーブル3[], 20, FALSE), ""))</f>
        <v>IC</v>
      </c>
      <c r="C236" s="28" t="str">
        <f>IFERROR(VLOOKUP(テーブル5[[#This Row],[アイテム]], テーブル3[], 14, FALSE), "")</f>
        <v>ガルーダの皮膜</v>
      </c>
      <c r="D236" s="28">
        <f>IFERROR(VLOOKUP(テーブル5[[#This Row],[アイテム]], テーブル3[], 15, FALSE), "")</f>
        <v>1</v>
      </c>
      <c r="E236" s="28" t="str">
        <f>IFERROR(VLOOKUP(テーブル5[[#This Row],[アイテム]], テーブル3[], 16, FALSE), "")</f>
        <v>下忍足袋</v>
      </c>
      <c r="F236" s="28">
        <f>IFERROR(VLOOKUP(テーブル5[[#This Row],[アイテム]], テーブル3[], 17, FALSE), "")</f>
        <v>1</v>
      </c>
      <c r="G236" s="28"/>
      <c r="H236" s="28"/>
    </row>
    <row r="237" spans="1:8">
      <c r="A237" s="26" t="s">
        <v>693</v>
      </c>
      <c r="B237" s="26" t="str">
        <f>CONCATENATE("IC", IFERROR(VLOOKUP(テーブル5[[#This Row],[アイテム]], テーブル3[], 20, FALSE), ""))</f>
        <v>IC</v>
      </c>
      <c r="C237" s="28" t="str">
        <f>IFERROR(VLOOKUP(テーブル5[[#This Row],[アイテム]], テーブル3[], 14, FALSE), "")</f>
        <v>ガルーダの皮膜</v>
      </c>
      <c r="D237" s="28">
        <f>IFERROR(VLOOKUP(テーブル5[[#This Row],[アイテム]], テーブル3[], 15, FALSE), "")</f>
        <v>1</v>
      </c>
      <c r="E237" s="28" t="str">
        <f>IFERROR(VLOOKUP(テーブル5[[#This Row],[アイテム]], テーブル3[], 16, FALSE), "")</f>
        <v>暗忍頭巾</v>
      </c>
      <c r="F237" s="28">
        <f>IFERROR(VLOOKUP(テーブル5[[#This Row],[アイテム]], テーブル3[], 17, FALSE), "")</f>
        <v>1</v>
      </c>
      <c r="G237" s="28"/>
      <c r="H237" s="28"/>
    </row>
    <row r="238" spans="1:8">
      <c r="A238" s="26" t="s">
        <v>684</v>
      </c>
      <c r="B238" s="26" t="str">
        <f>CONCATENATE("IC", IFERROR(VLOOKUP(テーブル5[[#This Row],[アイテム]], テーブル3[], 20, FALSE), ""))</f>
        <v>IC</v>
      </c>
      <c r="C238" s="28" t="str">
        <f>IFERROR(VLOOKUP(テーブル5[[#This Row],[アイテム]], テーブル3[], 14, FALSE), "")</f>
        <v>バッファローの厚革</v>
      </c>
      <c r="D238" s="28">
        <f>IFERROR(VLOOKUP(テーブル5[[#This Row],[アイテム]], テーブル3[], 15, FALSE), "")</f>
        <v>1</v>
      </c>
      <c r="E238" s="28" t="str">
        <f>IFERROR(VLOOKUP(テーブル5[[#This Row],[アイテム]], テーブル3[], 16, FALSE), "")</f>
        <v>パッチレザーキャップ</v>
      </c>
      <c r="F238" s="28">
        <f>IFERROR(VLOOKUP(テーブル5[[#This Row],[アイテム]], テーブル3[], 17, FALSE), "")</f>
        <v>1</v>
      </c>
      <c r="G238" s="28"/>
      <c r="H238" s="28"/>
    </row>
    <row r="239" spans="1:8">
      <c r="A239" s="26" t="s">
        <v>608</v>
      </c>
      <c r="B239" s="26" t="str">
        <f>CONCATENATE("IC", IFERROR(VLOOKUP(テーブル5[[#This Row],[アイテム]], テーブル3[], 20, FALSE), ""))</f>
        <v>IC</v>
      </c>
      <c r="C239" s="28" t="str">
        <f>IFERROR(VLOOKUP(テーブル5[[#This Row],[アイテム]], テーブル3[], 14, FALSE), "")</f>
        <v>バッファローの厚革</v>
      </c>
      <c r="D239" s="28">
        <f>IFERROR(VLOOKUP(テーブル5[[#This Row],[アイテム]], テーブル3[], 15, FALSE), "")</f>
        <v>3</v>
      </c>
      <c r="E239" s="28" t="str">
        <f>IFERROR(VLOOKUP(テーブル5[[#This Row],[アイテム]], テーブル3[], 16, FALSE), "")</f>
        <v>パッチレザージャケット</v>
      </c>
      <c r="F239" s="28">
        <f>IFERROR(VLOOKUP(テーブル5[[#This Row],[アイテム]], テーブル3[], 17, FALSE), "")</f>
        <v>1</v>
      </c>
      <c r="G239" s="28"/>
      <c r="H239" s="28"/>
    </row>
    <row r="240" spans="1:8">
      <c r="A240" s="26" t="s">
        <v>762</v>
      </c>
      <c r="B240" s="26" t="str">
        <f>CONCATENATE("IC", IFERROR(VLOOKUP(テーブル5[[#This Row],[アイテム]], テーブル3[], 20, FALSE), ""))</f>
        <v>IC</v>
      </c>
      <c r="C240" s="28" t="str">
        <f>IFERROR(VLOOKUP(テーブル5[[#This Row],[アイテム]], テーブル3[], 14, FALSE), "")</f>
        <v>バッファローの厚革</v>
      </c>
      <c r="D240" s="28">
        <f>IFERROR(VLOOKUP(テーブル5[[#This Row],[アイテム]], テーブル3[], 15, FALSE), "")</f>
        <v>1</v>
      </c>
      <c r="E240" s="28" t="str">
        <f>IFERROR(VLOOKUP(テーブル5[[#This Row],[アイテム]], テーブル3[], 16, FALSE), "")</f>
        <v>パッチレザーブーツ</v>
      </c>
      <c r="F240" s="28">
        <f>IFERROR(VLOOKUP(テーブル5[[#This Row],[アイテム]], テーブル3[], 17, FALSE), "")</f>
        <v>1</v>
      </c>
      <c r="G240" s="28"/>
      <c r="H240" s="28"/>
    </row>
    <row r="241" spans="1:8">
      <c r="A241" s="26" t="s">
        <v>1233</v>
      </c>
      <c r="B241" s="26" t="str">
        <f>CONCATENATE("IC", IFERROR(VLOOKUP(テーブル5[[#This Row],[アイテム]], テーブル3[], 20, FALSE), ""))</f>
        <v>IC</v>
      </c>
      <c r="C241" s="28" t="str">
        <f>IFERROR(VLOOKUP(テーブル5[[#This Row],[アイテム]], テーブル3[], 14, FALSE), "")</f>
        <v>ゴールド鋼</v>
      </c>
      <c r="D241" s="28">
        <f>IFERROR(VLOOKUP(テーブル5[[#This Row],[アイテム]], テーブル3[], 15, FALSE), "")</f>
        <v>2</v>
      </c>
      <c r="E241" s="28" t="str">
        <f>IFERROR(VLOOKUP(テーブル5[[#This Row],[アイテム]], テーブル3[], 16, FALSE), "")</f>
        <v>シルバー鋼</v>
      </c>
      <c r="F241" s="28">
        <f>IFERROR(VLOOKUP(テーブル5[[#This Row],[アイテム]], テーブル3[], 17, FALSE), "")</f>
        <v>1</v>
      </c>
      <c r="G241" s="28"/>
      <c r="H241" s="28"/>
    </row>
    <row r="242" spans="1:8">
      <c r="A242" s="26" t="s">
        <v>1220</v>
      </c>
      <c r="B242" s="26" t="str">
        <f>CONCATENATE("IC", IFERROR(VLOOKUP(テーブル5[[#This Row],[アイテム]], テーブル3[], 20, FALSE), ""))</f>
        <v>IC</v>
      </c>
      <c r="C242" s="28" t="str">
        <f>IFERROR(VLOOKUP(テーブル5[[#This Row],[アイテム]], テーブル3[], 14, FALSE), "")</f>
        <v>バルサ軽材</v>
      </c>
      <c r="D242" s="28">
        <f>IFERROR(VLOOKUP(テーブル5[[#This Row],[アイテム]], テーブル3[], 15, FALSE), "")</f>
        <v>1</v>
      </c>
      <c r="E242" s="28" t="str">
        <f>IFERROR(VLOOKUP(テーブル5[[#This Row],[アイテム]], テーブル3[], 16, FALSE), "")</f>
        <v>ラミー粗織布</v>
      </c>
      <c r="F242" s="28">
        <f>IFERROR(VLOOKUP(テーブル5[[#This Row],[アイテム]], テーブル3[], 17, FALSE), "")</f>
        <v>1</v>
      </c>
      <c r="G242" s="28" t="str">
        <f>IFERROR(VLOOKUP(テーブル5[[#This Row],[アイテム]], テーブル3[], 18, FALSE), "")</f>
        <v>タラプカ</v>
      </c>
      <c r="H242" s="28">
        <f>IFERROR(VLOOKUP(テーブル5[[#This Row],[アイテム]], テーブル3[], 19, FALSE), "")</f>
        <v>1</v>
      </c>
    </row>
    <row r="243" spans="1:8">
      <c r="A243" s="26" t="s">
        <v>577</v>
      </c>
      <c r="B243" s="26" t="str">
        <f>CONCATENATE("IC", IFERROR(VLOOKUP(テーブル5[[#This Row],[アイテム]], テーブル3[], 20, FALSE), ""))</f>
        <v>IC</v>
      </c>
      <c r="C243" s="28" t="str">
        <f>IFERROR(VLOOKUP(テーブル5[[#This Row],[アイテム]], テーブル3[], 14, FALSE), "")</f>
        <v>クリスタル鋼</v>
      </c>
      <c r="D243" s="28">
        <f>IFERROR(VLOOKUP(テーブル5[[#This Row],[アイテム]], テーブル3[], 15, FALSE), "")</f>
        <v>2</v>
      </c>
      <c r="E243" s="28" t="str">
        <f>IFERROR(VLOOKUP(テーブル5[[#This Row],[アイテム]], テーブル3[], 16, FALSE), "")</f>
        <v>毒針</v>
      </c>
      <c r="F243" s="28">
        <f>IFERROR(VLOOKUP(テーブル5[[#This Row],[アイテム]], テーブル3[], 17, FALSE), "")</f>
        <v>10</v>
      </c>
      <c r="G243" s="28" t="str">
        <f>IFERROR(VLOOKUP(テーブル5[[#This Row],[アイテム]], テーブル3[], 18, FALSE), "")</f>
        <v>デッドリーニードル</v>
      </c>
      <c r="H243" s="28">
        <f>IFERROR(VLOOKUP(テーブル5[[#This Row],[アイテム]], テーブル3[], 19, FALSE), "")</f>
        <v>1</v>
      </c>
    </row>
    <row r="244" spans="1:8">
      <c r="A244" s="26" t="s">
        <v>900</v>
      </c>
      <c r="B244" s="26" t="str">
        <f>CONCATENATE("IC", IFERROR(VLOOKUP(テーブル5[[#This Row],[アイテム]], テーブル3[], 20, FALSE), ""))</f>
        <v>IC</v>
      </c>
      <c r="C244" s="28" t="str">
        <f>IFERROR(VLOOKUP(テーブル5[[#This Row],[アイテム]], テーブル3[], 14, FALSE), "")</f>
        <v>ハゴロモ聖光織</v>
      </c>
      <c r="D244" s="28">
        <f>IFERROR(VLOOKUP(テーブル5[[#This Row],[アイテム]], テーブル3[], 15, FALSE), "")</f>
        <v>3</v>
      </c>
      <c r="E244" s="28" t="str">
        <f>IFERROR(VLOOKUP(テーブル5[[#This Row],[アイテム]], テーブル3[], 16, FALSE), "")</f>
        <v>メルクリスリング</v>
      </c>
      <c r="F244" s="28">
        <f>IFERROR(VLOOKUP(テーブル5[[#This Row],[アイテム]], テーブル3[], 17, FALSE), "")</f>
        <v>1</v>
      </c>
      <c r="G244" s="28"/>
      <c r="H244" s="28"/>
    </row>
    <row r="245" spans="1:8">
      <c r="A245" s="26" t="s">
        <v>402</v>
      </c>
      <c r="B245" s="26" t="str">
        <f>CONCATENATE("IC", IFERROR(VLOOKUP(テーブル5[[#This Row],[アイテム]], テーブル3[], 20, FALSE), ""))</f>
        <v>IC</v>
      </c>
      <c r="C245" s="28" t="str">
        <f>IFERROR(VLOOKUP(テーブル5[[#This Row],[アイテム]], テーブル3[], 14, FALSE), "")</f>
        <v>カッパー鋼</v>
      </c>
      <c r="D245" s="28">
        <f>IFERROR(VLOOKUP(テーブル5[[#This Row],[アイテム]], テーブル3[], 15, FALSE), "")</f>
        <v>3</v>
      </c>
      <c r="E245" s="28" t="str">
        <f>IFERROR(VLOOKUP(テーブル5[[#This Row],[アイテム]], テーブル3[], 16, FALSE), "")</f>
        <v>ハンドアンドアハーフソード</v>
      </c>
      <c r="F245" s="28">
        <f>IFERROR(VLOOKUP(テーブル5[[#This Row],[アイテム]], テーブル3[], 17, FALSE), "")</f>
        <v>1</v>
      </c>
      <c r="G245" s="28"/>
      <c r="H245" s="28"/>
    </row>
    <row r="246" spans="1:8">
      <c r="A246" s="26" t="s">
        <v>329</v>
      </c>
      <c r="B246" s="26" t="str">
        <f>CONCATENATE("IC", IFERROR(VLOOKUP(テーブル5[[#This Row],[アイテム]], テーブル3[], 20, FALSE), ""))</f>
        <v>IC</v>
      </c>
      <c r="C246" s="28" t="str">
        <f>IFERROR(VLOOKUP(テーブル5[[#This Row],[アイテム]], テーブル3[], 14, FALSE), "")</f>
        <v>バルサ軽材</v>
      </c>
      <c r="D246" s="28">
        <f>IFERROR(VLOOKUP(テーブル5[[#This Row],[アイテム]], テーブル3[], 15, FALSE), "")</f>
        <v>2</v>
      </c>
      <c r="E246" s="28" t="str">
        <f>IFERROR(VLOOKUP(テーブル5[[#This Row],[アイテム]], テーブル3[], 16, FALSE), "")</f>
        <v>アイアン鋼</v>
      </c>
      <c r="F246" s="28">
        <f>IFERROR(VLOOKUP(テーブル5[[#This Row],[アイテム]], テーブル3[], 17, FALSE), "")</f>
        <v>2</v>
      </c>
      <c r="G246" s="28" t="str">
        <f>IFERROR(VLOOKUP(テーブル5[[#This Row],[アイテム]], テーブル3[], 18, FALSE), "")</f>
        <v>ラミネートボウ</v>
      </c>
      <c r="H246" s="28">
        <f>IFERROR(VLOOKUP(テーブル5[[#This Row],[アイテム]], テーブル3[], 19, FALSE), "")</f>
        <v>1</v>
      </c>
    </row>
    <row r="247" spans="1:8">
      <c r="A247" s="26" t="s">
        <v>682</v>
      </c>
      <c r="B247" s="26" t="str">
        <f>CONCATENATE("IC", IFERROR(VLOOKUP(テーブル5[[#This Row],[アイテム]], テーブル3[], 20, FALSE), ""))</f>
        <v>IC</v>
      </c>
      <c r="C247" s="28" t="str">
        <f>IFERROR(VLOOKUP(テーブル5[[#This Row],[アイテム]], テーブル3[], 14, FALSE), "")</f>
        <v>ラビットの端革</v>
      </c>
      <c r="D247" s="28">
        <f>IFERROR(VLOOKUP(テーブル5[[#This Row],[アイテム]], テーブル3[], 15, FALSE), "")</f>
        <v>1</v>
      </c>
      <c r="E247" s="28"/>
      <c r="F247" s="28"/>
      <c r="G247" s="28"/>
      <c r="H247" s="28"/>
    </row>
    <row r="248" spans="1:8">
      <c r="A248" s="26" t="s">
        <v>606</v>
      </c>
      <c r="B248" s="26" t="str">
        <f>CONCATENATE("IC", IFERROR(VLOOKUP(テーブル5[[#This Row],[アイテム]], テーブル3[], 20, FALSE), ""))</f>
        <v>IC</v>
      </c>
      <c r="C248" s="28" t="str">
        <f>IFERROR(VLOOKUP(テーブル5[[#This Row],[アイテム]], テーブル3[], 14, FALSE), "")</f>
        <v>ラビットの端革</v>
      </c>
      <c r="D248" s="28">
        <f>IFERROR(VLOOKUP(テーブル5[[#This Row],[アイテム]], テーブル3[], 15, FALSE), "")</f>
        <v>3</v>
      </c>
      <c r="E248" s="28"/>
      <c r="F248" s="28"/>
      <c r="G248" s="28"/>
      <c r="H248" s="28"/>
    </row>
    <row r="249" spans="1:8">
      <c r="A249" s="26" t="s">
        <v>760</v>
      </c>
      <c r="B249" s="26" t="str">
        <f>CONCATENATE("IC", IFERROR(VLOOKUP(テーブル5[[#This Row],[アイテム]], テーブル3[], 20, FALSE), ""))</f>
        <v>IC</v>
      </c>
      <c r="C249" s="28" t="str">
        <f>IFERROR(VLOOKUP(テーブル5[[#This Row],[アイテム]], テーブル3[], 14, FALSE), "")</f>
        <v>ラビットの端革</v>
      </c>
      <c r="D249" s="28">
        <f>IFERROR(VLOOKUP(テーブル5[[#This Row],[アイテム]], テーブル3[], 15, FALSE), "")</f>
        <v>1</v>
      </c>
      <c r="E249" s="28"/>
      <c r="F249" s="28"/>
      <c r="G249" s="28"/>
      <c r="H249" s="28"/>
    </row>
    <row r="250" spans="1:8">
      <c r="A250" s="26" t="s">
        <v>884</v>
      </c>
      <c r="B250" s="26" t="str">
        <f>CONCATENATE("IC", IFERROR(VLOOKUP(テーブル5[[#This Row],[アイテム]], テーブル3[], 20, FALSE), ""))</f>
        <v>IC</v>
      </c>
      <c r="C250" s="28" t="str">
        <f>IFERROR(VLOOKUP(テーブル5[[#This Row],[アイテム]], テーブル3[], 14, FALSE), "")</f>
        <v>バッファローの厚革</v>
      </c>
      <c r="D250" s="28">
        <f>IFERROR(VLOOKUP(テーブル5[[#This Row],[アイテム]], テーブル3[], 15, FALSE), "")</f>
        <v>3</v>
      </c>
      <c r="E250" s="28" t="str">
        <f>IFERROR(VLOOKUP(テーブル5[[#This Row],[アイテム]], テーブル3[], 16, FALSE), "")</f>
        <v>リザードバングル</v>
      </c>
      <c r="F250" s="28">
        <f>IFERROR(VLOOKUP(テーブル5[[#This Row],[アイテム]], テーブル3[], 17, FALSE), "")</f>
        <v>1</v>
      </c>
      <c r="G250" s="28"/>
      <c r="H250" s="28"/>
    </row>
    <row r="251" spans="1:8">
      <c r="A251" s="26" t="s">
        <v>1223</v>
      </c>
      <c r="B251" s="26" t="str">
        <f>CONCATENATE("IC", IFERROR(VLOOKUP(テーブル5[[#This Row],[アイテム]], テーブル3[], 20, FALSE), ""))</f>
        <v>IC</v>
      </c>
      <c r="C251" s="28" t="str">
        <f>IFERROR(VLOOKUP(テーブル5[[#This Row],[アイテム]], テーブル3[], 14, FALSE), "")</f>
        <v/>
      </c>
      <c r="D251" s="28" t="str">
        <f>IFERROR(VLOOKUP(テーブル5[[#This Row],[アイテム]], テーブル3[], 15, FALSE), "")</f>
        <v/>
      </c>
      <c r="E251" s="28" t="str">
        <f>IFERROR(VLOOKUP(テーブル5[[#This Row],[アイテム]], テーブル3[], 16, FALSE), "")</f>
        <v/>
      </c>
      <c r="F251" s="28" t="str">
        <f>IFERROR(VLOOKUP(テーブル5[[#This Row],[アイテム]], テーブル3[], 17, FALSE), "")</f>
        <v/>
      </c>
      <c r="G251" s="28" t="str">
        <f>IFERROR(VLOOKUP(テーブル5[[#This Row],[アイテム]], テーブル3[], 18, FALSE), "")</f>
        <v/>
      </c>
      <c r="H251" s="28" t="str">
        <f>IFERROR(VLOOKUP(テーブル5[[#This Row],[アイテム]], テーブル3[], 19, FALSE), "")</f>
        <v/>
      </c>
    </row>
    <row r="252" spans="1:8">
      <c r="A252" s="26" t="s">
        <v>457</v>
      </c>
      <c r="B252" s="26" t="str">
        <f>CONCATENATE("IC", IFERROR(VLOOKUP(テーブル5[[#This Row],[アイテム]], テーブル3[], 20, FALSE), ""))</f>
        <v>IC</v>
      </c>
      <c r="C252" s="28" t="str">
        <f>IFERROR(VLOOKUP(テーブル5[[#This Row],[アイテム]], テーブル3[], 14, FALSE), "")</f>
        <v>エボニー硬材</v>
      </c>
      <c r="D252" s="28">
        <f>IFERROR(VLOOKUP(テーブル5[[#This Row],[アイテム]], テーブル3[], 15, FALSE), "")</f>
        <v>2</v>
      </c>
      <c r="E252" s="28" t="str">
        <f>IFERROR(VLOOKUP(テーブル5[[#This Row],[アイテム]], テーブル3[], 16, FALSE), "")</f>
        <v>エボニータクト</v>
      </c>
      <c r="F252" s="28">
        <f>IFERROR(VLOOKUP(テーブル5[[#This Row],[アイテム]], テーブル3[], 17, FALSE), "")</f>
        <v>1</v>
      </c>
      <c r="G252" s="28"/>
      <c r="H252" s="28"/>
    </row>
    <row r="253" spans="1:8">
      <c r="A253" s="26" t="s">
        <v>1221</v>
      </c>
      <c r="B253" s="26" t="str">
        <f>CONCATENATE("IC", IFERROR(VLOOKUP(テーブル5[[#This Row],[アイテム]], テーブル3[], 20, FALSE), ""))</f>
        <v>IC</v>
      </c>
      <c r="C253" s="28" t="str">
        <f>IFERROR(VLOOKUP(テーブル5[[#This Row],[アイテム]], テーブル3[], 14, FALSE), "")</f>
        <v>エボニー硬材</v>
      </c>
      <c r="D253" s="28">
        <f>IFERROR(VLOOKUP(テーブル5[[#This Row],[アイテム]], テーブル3[], 15, FALSE), "")</f>
        <v>1</v>
      </c>
      <c r="E253" s="28" t="str">
        <f>IFERROR(VLOOKUP(テーブル5[[#This Row],[アイテム]], テーブル3[], 16, FALSE), "")</f>
        <v>バッファローの厚革</v>
      </c>
      <c r="F253" s="28">
        <f>IFERROR(VLOOKUP(テーブル5[[#This Row],[アイテム]], テーブル3[], 17, FALSE), "")</f>
        <v>1</v>
      </c>
      <c r="G253" s="28" t="str">
        <f>IFERROR(VLOOKUP(テーブル5[[#This Row],[アイテム]], テーブル3[], 18, FALSE), "")</f>
        <v>バーヤ</v>
      </c>
      <c r="H253" s="28">
        <f>IFERROR(VLOOKUP(テーブル5[[#This Row],[アイテム]], テーブル3[], 19, FALSE), "")</f>
        <v>1</v>
      </c>
    </row>
    <row r="254" spans="1:8">
      <c r="A254" s="26" t="s">
        <v>584</v>
      </c>
      <c r="B254" s="26" t="str">
        <f>CONCATENATE("IC", IFERROR(VLOOKUP(テーブル5[[#This Row],[アイテム]], テーブル3[], 20, FALSE), ""))</f>
        <v>IC</v>
      </c>
      <c r="C254" s="28" t="str">
        <f>IFERROR(VLOOKUP(テーブル5[[#This Row],[アイテム]], テーブル3[], 14, FALSE), "")</f>
        <v>サンドストーン</v>
      </c>
      <c r="D254" s="28">
        <f>IFERROR(VLOOKUP(テーブル5[[#This Row],[アイテム]], テーブル3[], 15, FALSE), "")</f>
        <v>3</v>
      </c>
      <c r="E254" s="28" t="str">
        <f>IFERROR(VLOOKUP(テーブル5[[#This Row],[アイテム]], テーブル3[], 16, FALSE), "")</f>
        <v>蜂蜜</v>
      </c>
      <c r="F254" s="28">
        <f>IFERROR(VLOOKUP(テーブル5[[#This Row],[アイテム]], テーブル3[], 17, FALSE), "")</f>
        <v>2</v>
      </c>
      <c r="G254" s="28" t="str">
        <f>IFERROR(VLOOKUP(テーブル5[[#This Row],[アイテム]], テーブル3[], 18, FALSE), "")</f>
        <v>ナチュラルクロー</v>
      </c>
      <c r="H254" s="28">
        <f>IFERROR(VLOOKUP(テーブル5[[#This Row],[アイテム]], テーブル3[], 19, FALSE), "")</f>
        <v>1</v>
      </c>
    </row>
    <row r="255" spans="1:8">
      <c r="A255" s="26" t="s">
        <v>949</v>
      </c>
      <c r="B255" s="26" t="str">
        <f>CONCATENATE("IC", IFERROR(VLOOKUP(テーブル5[[#This Row],[アイテム]], テーブル3[], 20, FALSE), ""))</f>
        <v>IC</v>
      </c>
      <c r="C255" s="28" t="str">
        <f>IFERROR(VLOOKUP(テーブル5[[#This Row],[アイテム]], テーブル3[], 14, FALSE), "")</f>
        <v>コルク泡材</v>
      </c>
      <c r="D255" s="28">
        <f>IFERROR(VLOOKUP(テーブル5[[#This Row],[アイテム]], テーブル3[], 15, FALSE), "")</f>
        <v>2</v>
      </c>
      <c r="E255" s="28"/>
      <c r="F255" s="28"/>
      <c r="G255" s="28"/>
      <c r="H255" s="28"/>
    </row>
    <row r="256" spans="1:8">
      <c r="A256" s="26" t="s">
        <v>165</v>
      </c>
      <c r="B256" s="26" t="str">
        <f>CONCATENATE("IC", IFERROR(VLOOKUP(テーブル5[[#This Row],[アイテム]], テーブル3[], 20, FALSE), ""))</f>
        <v>IC</v>
      </c>
      <c r="C256" s="28" t="str">
        <f>IFERROR(VLOOKUP(テーブル5[[#This Row],[アイテム]], テーブル3[], 14, FALSE), "")</f>
        <v>フレッシュハーブ</v>
      </c>
      <c r="D256" s="28">
        <f>IFERROR(VLOOKUP(テーブル5[[#This Row],[アイテム]], テーブル3[], 15, FALSE), "")</f>
        <v>2</v>
      </c>
      <c r="E256" s="28" t="str">
        <f>IFERROR(VLOOKUP(テーブル5[[#This Row],[アイテム]], テーブル3[], 16, FALSE), "")</f>
        <v>フルーツハーブ</v>
      </c>
      <c r="F256" s="28">
        <f>IFERROR(VLOOKUP(テーブル5[[#This Row],[アイテム]], テーブル3[], 17, FALSE), "")</f>
        <v>1</v>
      </c>
      <c r="G256" s="28"/>
      <c r="H256" s="28"/>
    </row>
    <row r="257" spans="1:8">
      <c r="A257" s="26" t="s">
        <v>1001</v>
      </c>
      <c r="B257" s="26" t="str">
        <f>CONCATENATE("IC", IFERROR(VLOOKUP(テーブル5[[#This Row],[アイテム]], テーブル3[], 20, FALSE), ""))</f>
        <v>IC</v>
      </c>
      <c r="C257" s="28" t="str">
        <f>IFERROR(VLOOKUP(テーブル5[[#This Row],[アイテム]], テーブル3[], 14, FALSE), "")</f>
        <v>ハルギータ米</v>
      </c>
      <c r="D257" s="28">
        <f>IFERROR(VLOOKUP(テーブル5[[#This Row],[アイテム]], テーブル3[], 15, FALSE), "")</f>
        <v>2</v>
      </c>
      <c r="E257" s="28"/>
      <c r="F257" s="28"/>
      <c r="G257" s="28"/>
      <c r="H257" s="28"/>
    </row>
    <row r="258" spans="1:8">
      <c r="A258" s="26" t="s">
        <v>230</v>
      </c>
      <c r="B258" s="26" t="str">
        <f>CONCATENATE("IC", IFERROR(VLOOKUP(テーブル5[[#This Row],[アイテム]], テーブル3[], 20, FALSE), ""))</f>
        <v>IC</v>
      </c>
      <c r="C258" s="28" t="str">
        <f>IFERROR(VLOOKUP(テーブル5[[#This Row],[アイテム]], テーブル3[], 14, FALSE), "")</f>
        <v>ウッドシロップ</v>
      </c>
      <c r="D258" s="28">
        <f>IFERROR(VLOOKUP(テーブル5[[#This Row],[アイテム]], テーブル3[], 15, FALSE), "")</f>
        <v>2</v>
      </c>
      <c r="E258" s="28" t="str">
        <f>IFERROR(VLOOKUP(テーブル5[[#This Row],[アイテム]], テーブル3[], 16, FALSE), "")</f>
        <v>モンタナポテト</v>
      </c>
      <c r="F258" s="28">
        <f>IFERROR(VLOOKUP(テーブル5[[#This Row],[アイテム]], テーブル3[], 17, FALSE), "")</f>
        <v>1</v>
      </c>
      <c r="G258" s="28" t="str">
        <f>IFERROR(VLOOKUP(テーブル5[[#This Row],[アイテム]], テーブル3[], 18, FALSE), "")</f>
        <v>ザラの岩塩</v>
      </c>
      <c r="H258" s="28">
        <f>IFERROR(VLOOKUP(テーブル5[[#This Row],[アイテム]], テーブル3[], 19, FALSE), "")</f>
        <v>1</v>
      </c>
    </row>
    <row r="259" spans="1:8">
      <c r="A259" s="26" t="s">
        <v>763</v>
      </c>
      <c r="B259" s="26" t="str">
        <f>CONCATENATE("IC", IFERROR(VLOOKUP(テーブル5[[#This Row],[アイテム]], テーブル3[], 20, FALSE), ""))</f>
        <v>IC</v>
      </c>
      <c r="C259" s="28" t="str">
        <f>IFERROR(VLOOKUP(テーブル5[[#This Row],[アイテム]], テーブル3[], 14, FALSE), "")</f>
        <v>バルサ軽材</v>
      </c>
      <c r="D259" s="28">
        <f>IFERROR(VLOOKUP(テーブル5[[#This Row],[アイテム]], テーブル3[], 15, FALSE), "")</f>
        <v>1</v>
      </c>
      <c r="E259" s="28" t="str">
        <f>IFERROR(VLOOKUP(テーブル5[[#This Row],[アイテム]], テーブル3[], 16, FALSE), "")</f>
        <v>ハードレザーブーツ</v>
      </c>
      <c r="F259" s="28">
        <f>IFERROR(VLOOKUP(テーブル5[[#This Row],[アイテム]], テーブル3[], 17, FALSE), "")</f>
        <v>1</v>
      </c>
      <c r="G259" s="28"/>
      <c r="H259" s="28"/>
    </row>
    <row r="260" spans="1:8">
      <c r="A260" s="26" t="s">
        <v>805</v>
      </c>
      <c r="B260" s="26" t="str">
        <f>CONCATENATE("IC", IFERROR(VLOOKUP(テーブル5[[#This Row],[アイテム]], テーブル3[], 20, FALSE), ""))</f>
        <v>IC</v>
      </c>
      <c r="C260" s="28" t="str">
        <f>IFERROR(VLOOKUP(テーブル5[[#This Row],[アイテム]], テーブル3[], 14, FALSE), "")</f>
        <v>バルサ軽材</v>
      </c>
      <c r="D260" s="28">
        <f>IFERROR(VLOOKUP(テーブル5[[#This Row],[アイテム]], テーブル3[], 15, FALSE), "")</f>
        <v>1</v>
      </c>
      <c r="E260" s="28" t="str">
        <f>IFERROR(VLOOKUP(テーブル5[[#This Row],[アイテム]], テーブル3[], 16, FALSE), "")</f>
        <v>ラワンサンダル</v>
      </c>
      <c r="F260" s="28">
        <f>IFERROR(VLOOKUP(テーブル5[[#This Row],[アイテム]], テーブル3[], 17, FALSE), "")</f>
        <v>1</v>
      </c>
      <c r="G260" s="28"/>
      <c r="H260" s="28"/>
    </row>
    <row r="261" spans="1:8">
      <c r="A261" s="26" t="s">
        <v>855</v>
      </c>
      <c r="B261" s="26" t="str">
        <f>CONCATENATE("IC", IFERROR(VLOOKUP(テーブル5[[#This Row],[アイテム]], テーブル3[], 20, FALSE), ""))</f>
        <v>IC</v>
      </c>
      <c r="C261" s="28" t="str">
        <f>IFERROR(VLOOKUP(テーブル5[[#This Row],[アイテム]], テーブル3[], 14, FALSE), "")</f>
        <v>バルサ軽材</v>
      </c>
      <c r="D261" s="28">
        <f>IFERROR(VLOOKUP(テーブル5[[#This Row],[アイテム]], テーブル3[], 15, FALSE), "")</f>
        <v>1</v>
      </c>
      <c r="E261" s="28" t="str">
        <f>IFERROR(VLOOKUP(テーブル5[[#This Row],[アイテム]], テーブル3[], 16, FALSE), "")</f>
        <v>鳥の瞳</v>
      </c>
      <c r="F261" s="28">
        <f>IFERROR(VLOOKUP(テーブル5[[#This Row],[アイテム]], テーブル3[], 17, FALSE), "")</f>
        <v>2</v>
      </c>
      <c r="G261" s="28" t="str">
        <f>IFERROR(VLOOKUP(テーブル5[[#This Row],[アイテム]], テーブル3[], 18, FALSE), "")</f>
        <v>ラワンペンダント</v>
      </c>
      <c r="H261" s="28">
        <f>IFERROR(VLOOKUP(テーブル5[[#This Row],[アイテム]], テーブル3[], 19, FALSE), "")</f>
        <v>1</v>
      </c>
    </row>
    <row r="262" spans="1:8">
      <c r="A262" s="26" t="s">
        <v>514</v>
      </c>
      <c r="B262" s="26" t="str">
        <f>CONCATENATE("IC", IFERROR(VLOOKUP(テーブル5[[#This Row],[アイテム]], テーブル3[], 20, FALSE), ""))</f>
        <v>IC</v>
      </c>
      <c r="C262" s="28" t="str">
        <f>IFERROR(VLOOKUP(テーブル5[[#This Row],[アイテム]], テーブル3[], 14, FALSE), "")</f>
        <v>アマリスタ</v>
      </c>
      <c r="D262" s="28">
        <f>IFERROR(VLOOKUP(テーブル5[[#This Row],[アイテム]], テーブル3[], 15, FALSE), "")</f>
        <v>2</v>
      </c>
      <c r="E262" s="28" t="str">
        <f>IFERROR(VLOOKUP(テーブル5[[#This Row],[アイテム]], テーブル3[], 16, FALSE), "")</f>
        <v>クリスタルアックス</v>
      </c>
      <c r="F262" s="28">
        <f>IFERROR(VLOOKUP(テーブル5[[#This Row],[アイテム]], テーブル3[], 17, FALSE), "")</f>
        <v>1</v>
      </c>
      <c r="G262" s="28"/>
      <c r="H262" s="28"/>
    </row>
    <row r="263" spans="1:8">
      <c r="A263" s="26" t="s">
        <v>1224</v>
      </c>
      <c r="B263" s="26" t="str">
        <f>CONCATENATE("IC", IFERROR(VLOOKUP(テーブル5[[#This Row],[アイテム]], テーブル3[], 20, FALSE), ""))</f>
        <v>IC</v>
      </c>
      <c r="C263" s="28" t="str">
        <f>IFERROR(VLOOKUP(テーブル5[[#This Row],[アイテム]], テーブル3[], 14, FALSE), "")</f>
        <v>スチール鋼</v>
      </c>
      <c r="D263" s="28">
        <f>IFERROR(VLOOKUP(テーブル5[[#This Row],[アイテム]], テーブル3[], 15, FALSE), "")</f>
        <v>3</v>
      </c>
      <c r="E263" s="28" t="str">
        <f>IFERROR(VLOOKUP(テーブル5[[#This Row],[アイテム]], テーブル3[], 16, FALSE), "")</f>
        <v>バトルアックス</v>
      </c>
      <c r="F263" s="28">
        <f>IFERROR(VLOOKUP(テーブル5[[#This Row],[アイテム]], テーブル3[], 17, FALSE), "")</f>
        <v>1</v>
      </c>
      <c r="G263" s="28"/>
      <c r="H263" s="28"/>
    </row>
    <row r="264" spans="1:8">
      <c r="A264" s="26" t="s">
        <v>950</v>
      </c>
      <c r="B264" s="26" t="str">
        <f>CONCATENATE("IC", IFERROR(VLOOKUP(テーブル5[[#This Row],[アイテム]], テーブル3[], 20, FALSE), ""))</f>
        <v>IC</v>
      </c>
      <c r="C264" s="28" t="str">
        <f>IFERROR(VLOOKUP(テーブル5[[#This Row],[アイテム]], テーブル3[], 14, FALSE), "")</f>
        <v>ラワン浮材</v>
      </c>
      <c r="D264" s="28">
        <f>IFERROR(VLOOKUP(テーブル5[[#This Row],[アイテム]], テーブル3[], 15, FALSE), "")</f>
        <v>2</v>
      </c>
      <c r="E264" s="28"/>
      <c r="F264" s="28"/>
      <c r="G264" s="28"/>
      <c r="H264" s="28"/>
    </row>
    <row r="265" spans="1:8">
      <c r="A265" s="26" t="s">
        <v>361</v>
      </c>
      <c r="B265" s="26" t="str">
        <f>CONCATENATE("IC", IFERROR(VLOOKUP(テーブル5[[#This Row],[アイテム]], テーブル3[], 20, FALSE), ""))</f>
        <v>IC</v>
      </c>
      <c r="C265" s="28" t="str">
        <f>IFERROR(VLOOKUP(テーブル5[[#This Row],[アイテム]], テーブル3[], 14, FALSE), "")</f>
        <v>ルナタイト</v>
      </c>
      <c r="D265" s="28">
        <f>IFERROR(VLOOKUP(テーブル5[[#This Row],[アイテム]], テーブル3[], 15, FALSE), "")</f>
        <v>2</v>
      </c>
      <c r="E265" s="28" t="str">
        <f>IFERROR(VLOOKUP(テーブル5[[#This Row],[アイテム]], テーブル3[], 16, FALSE), "")</f>
        <v>ハースストーン</v>
      </c>
      <c r="F265" s="28">
        <f>IFERROR(VLOOKUP(テーブル5[[#This Row],[アイテム]], テーブル3[], 17, FALSE), "")</f>
        <v>1</v>
      </c>
      <c r="G265" s="28" t="str">
        <f>IFERROR(VLOOKUP(テーブル5[[#This Row],[アイテム]], テーブル3[], 18, FALSE), "")</f>
        <v>ライトスタッフ</v>
      </c>
      <c r="H265" s="28">
        <f>IFERROR(VLOOKUP(テーブル5[[#This Row],[アイテム]], テーブル3[], 19, FALSE), "")</f>
        <v>1</v>
      </c>
    </row>
    <row r="266" spans="1:8">
      <c r="A266" s="26" t="s">
        <v>587</v>
      </c>
      <c r="B266" s="26" t="str">
        <f>CONCATENATE("IC", IFERROR(VLOOKUP(テーブル5[[#This Row],[アイテム]], テーブル3[], 20, FALSE), ""))</f>
        <v>IC</v>
      </c>
      <c r="C266" s="28" t="str">
        <f>IFERROR(VLOOKUP(テーブル5[[#This Row],[アイテム]], テーブル3[], 14, FALSE), "")</f>
        <v>カッパー鋼</v>
      </c>
      <c r="D266" s="28">
        <f>IFERROR(VLOOKUP(テーブル5[[#This Row],[アイテム]], テーブル3[], 15, FALSE), "")</f>
        <v>3</v>
      </c>
      <c r="E266" s="28" t="str">
        <f>IFERROR(VLOOKUP(テーブル5[[#This Row],[アイテム]], テーブル3[], 16, FALSE), "")</f>
        <v>ウルフクロー</v>
      </c>
      <c r="F266" s="28">
        <f>IFERROR(VLOOKUP(テーブル5[[#This Row],[アイテム]], テーブル3[], 17, FALSE), "")</f>
        <v>1</v>
      </c>
      <c r="G266" s="28"/>
      <c r="H266" s="28"/>
    </row>
    <row r="267" spans="1:8">
      <c r="A267" s="26" t="s">
        <v>1227</v>
      </c>
      <c r="B267" s="26" t="str">
        <f>CONCATENATE("IC", IFERROR(VLOOKUP(テーブル5[[#This Row],[アイテム]], テーブル3[], 20, FALSE), ""))</f>
        <v>IC</v>
      </c>
      <c r="C267" s="28" t="str">
        <f>IFERROR(VLOOKUP(テーブル5[[#This Row],[アイテム]], テーブル3[], 14, FALSE), "")</f>
        <v>アトランティス鋼</v>
      </c>
      <c r="D267" s="28">
        <f>IFERROR(VLOOKUP(テーブル5[[#This Row],[アイテム]], テーブル3[], 15, FALSE), "")</f>
        <v>3</v>
      </c>
      <c r="E267" s="28" t="str">
        <f>IFERROR(VLOOKUP(テーブル5[[#This Row],[アイテム]], テーブル3[], 16, FALSE), "")</f>
        <v>ドラゴンクロー</v>
      </c>
      <c r="F267" s="28">
        <f>IFERROR(VLOOKUP(テーブル5[[#This Row],[アイテム]], テーブル3[], 17, FALSE), "")</f>
        <v>1</v>
      </c>
      <c r="G267" s="28"/>
      <c r="H267" s="28"/>
    </row>
    <row r="268" spans="1:8">
      <c r="A268" s="26" t="s">
        <v>295</v>
      </c>
      <c r="B268" s="26" t="str">
        <f>CONCATENATE("IC", IFERROR(VLOOKUP(テーブル5[[#This Row],[アイテム]], テーブル3[], 20, FALSE), ""))</f>
        <v>IC</v>
      </c>
      <c r="C268" s="28" t="str">
        <f>IFERROR(VLOOKUP(テーブル5[[#This Row],[アイテム]], テーブル3[], 14, FALSE), "")</f>
        <v>アイアン鋼</v>
      </c>
      <c r="D268" s="28">
        <f>IFERROR(VLOOKUP(テーブル5[[#This Row],[アイテム]], テーブル3[], 15, FALSE), "")</f>
        <v>2</v>
      </c>
      <c r="E268" s="28" t="str">
        <f>IFERROR(VLOOKUP(テーブル5[[#This Row],[アイテム]], テーブル3[], 16, FALSE), "")</f>
        <v>ラワン浮材</v>
      </c>
      <c r="F268" s="28">
        <f>IFERROR(VLOOKUP(テーブル5[[#This Row],[アイテム]], テーブル3[], 17, FALSE), "")</f>
        <v>2</v>
      </c>
      <c r="G268" s="28" t="str">
        <f>IFERROR(VLOOKUP(テーブル5[[#This Row],[アイテム]], テーブル3[], 18, FALSE), "")</f>
        <v>グラディウス</v>
      </c>
      <c r="H268" s="28">
        <f>IFERROR(VLOOKUP(テーブル5[[#This Row],[アイテム]], テーブル3[], 19, FALSE), "")</f>
        <v>1</v>
      </c>
    </row>
    <row r="269" spans="1:8">
      <c r="A269" s="26" t="s">
        <v>330</v>
      </c>
      <c r="B269" s="26" t="str">
        <f>CONCATENATE("IC", IFERROR(VLOOKUP(テーブル5[[#This Row],[アイテム]], テーブル3[], 20, FALSE), ""))</f>
        <v>IC</v>
      </c>
      <c r="C269" s="28" t="str">
        <f>IFERROR(VLOOKUP(テーブル5[[#This Row],[アイテム]], テーブル3[], 14, FALSE), "")</f>
        <v>エボニー硬材</v>
      </c>
      <c r="D269" s="28">
        <f>IFERROR(VLOOKUP(テーブル5[[#This Row],[アイテム]], テーブル3[], 15, FALSE), "")</f>
        <v>2</v>
      </c>
      <c r="E269" s="28" t="str">
        <f>IFERROR(VLOOKUP(テーブル5[[#This Row],[アイテム]], テーブル3[], 16, FALSE), "")</f>
        <v>グラナイト</v>
      </c>
      <c r="F269" s="28">
        <f>IFERROR(VLOOKUP(テーブル5[[#This Row],[アイテム]], テーブル3[], 17, FALSE), "")</f>
        <v>1</v>
      </c>
      <c r="G269" s="28" t="str">
        <f>IFERROR(VLOOKUP(テーブル5[[#This Row],[アイテム]], テーブル3[], 18, FALSE), "")</f>
        <v>ラミネートボウ</v>
      </c>
      <c r="H269" s="28">
        <f>IFERROR(VLOOKUP(テーブル5[[#This Row],[アイテム]], テーブル3[], 19, FALSE), "")</f>
        <v>1</v>
      </c>
    </row>
    <row r="270" spans="1:8">
      <c r="A270" s="26" t="s">
        <v>636</v>
      </c>
      <c r="B270" s="26" t="str">
        <f>CONCATENATE("IC", IFERROR(VLOOKUP(テーブル5[[#This Row],[アイテム]], テーブル3[], 20, FALSE), ""))</f>
        <v>IC</v>
      </c>
      <c r="C270" s="28" t="str">
        <f>IFERROR(VLOOKUP(テーブル5[[#This Row],[アイテム]], テーブル3[], 14, FALSE), "")</f>
        <v>チタン鋼</v>
      </c>
      <c r="D270" s="28">
        <f>IFERROR(VLOOKUP(テーブル5[[#This Row],[アイテム]], テーブル3[], 15, FALSE), "")</f>
        <v>3</v>
      </c>
      <c r="E270" s="28" t="str">
        <f>IFERROR(VLOOKUP(テーブル5[[#This Row],[アイテム]], テーブル3[], 16, FALSE), "")</f>
        <v>スチールスケールメイル</v>
      </c>
      <c r="F270" s="28">
        <f>IFERROR(VLOOKUP(テーブル5[[#This Row],[アイテム]], テーブル3[], 17, FALSE), "")</f>
        <v>1</v>
      </c>
      <c r="G270" s="28"/>
      <c r="H270" s="28"/>
    </row>
    <row r="271" spans="1:8">
      <c r="A271" s="26" t="s">
        <v>787</v>
      </c>
      <c r="B271" s="26" t="str">
        <f>CONCATENATE("IC", IFERROR(VLOOKUP(テーブル5[[#This Row],[アイテム]], テーブル3[], 20, FALSE), ""))</f>
        <v>IC</v>
      </c>
      <c r="C271" s="28" t="str">
        <f>IFERROR(VLOOKUP(テーブル5[[#This Row],[アイテム]], テーブル3[], 14, FALSE), "")</f>
        <v>チタン鋼</v>
      </c>
      <c r="D271" s="28">
        <f>IFERROR(VLOOKUP(テーブル5[[#This Row],[アイテム]], テーブル3[], 15, FALSE), "")</f>
        <v>1</v>
      </c>
      <c r="E271" s="28" t="str">
        <f>IFERROR(VLOOKUP(テーブル5[[#This Row],[アイテム]], テーブル3[], 16, FALSE), "")</f>
        <v>スチールスケールグリーブ</v>
      </c>
      <c r="F271" s="28">
        <f>IFERROR(VLOOKUP(テーブル5[[#This Row],[アイテム]], テーブル3[], 17, FALSE), "")</f>
        <v>1</v>
      </c>
      <c r="G271" s="28"/>
      <c r="H271" s="28"/>
    </row>
    <row r="272" spans="1:8">
      <c r="A272" s="26" t="s">
        <v>713</v>
      </c>
      <c r="B272" s="26" t="str">
        <f>CONCATENATE("IC", IFERROR(VLOOKUP(テーブル5[[#This Row],[アイテム]], テーブル3[], 20, FALSE), ""))</f>
        <v>IC</v>
      </c>
      <c r="C272" s="28" t="str">
        <f>IFERROR(VLOOKUP(テーブル5[[#This Row],[アイテム]], テーブル3[], 14, FALSE), "")</f>
        <v>チタン鋼</v>
      </c>
      <c r="D272" s="28">
        <f>IFERROR(VLOOKUP(テーブル5[[#This Row],[アイテム]], テーブル3[], 15, FALSE), "")</f>
        <v>2</v>
      </c>
      <c r="E272" s="28" t="str">
        <f>IFERROR(VLOOKUP(テーブル5[[#This Row],[アイテム]], テーブル3[], 16, FALSE), "")</f>
        <v>スチールスケールギア</v>
      </c>
      <c r="F272" s="28">
        <f>IFERROR(VLOOKUP(テーブル5[[#This Row],[アイテム]], テーブル3[], 17, FALSE), "")</f>
        <v>1</v>
      </c>
      <c r="G272" s="28"/>
      <c r="H272" s="28"/>
    </row>
    <row r="273" spans="1:8">
      <c r="A273" s="26" t="s">
        <v>501</v>
      </c>
      <c r="B273" s="26" t="str">
        <f>CONCATENATE("IC", IFERROR(VLOOKUP(テーブル5[[#This Row],[アイテム]], テーブル3[], 20, FALSE), ""))</f>
        <v>IC</v>
      </c>
      <c r="C273" s="28" t="str">
        <f>IFERROR(VLOOKUP(テーブル5[[#This Row],[アイテム]], テーブル3[], 14, FALSE), "")</f>
        <v>ブロンズ鋼</v>
      </c>
      <c r="D273" s="28">
        <f>IFERROR(VLOOKUP(テーブル5[[#This Row],[アイテム]], テーブル3[], 15, FALSE), "")</f>
        <v>3</v>
      </c>
      <c r="E273" s="28"/>
      <c r="F273" s="28"/>
      <c r="G273" s="28"/>
      <c r="H273" s="28"/>
    </row>
    <row r="274" spans="1:8">
      <c r="A274" s="26" t="s">
        <v>400</v>
      </c>
      <c r="B274" s="26" t="str">
        <f>CONCATENATE("IC", IFERROR(VLOOKUP(テーブル5[[#This Row],[アイテム]], テーブル3[], 20, FALSE), ""))</f>
        <v>IC</v>
      </c>
      <c r="C274" s="28" t="str">
        <f>IFERROR(VLOOKUP(テーブル5[[#This Row],[アイテム]], テーブル3[], 14, FALSE), "")</f>
        <v>ブロンズ鋼</v>
      </c>
      <c r="D274" s="28">
        <f>IFERROR(VLOOKUP(テーブル5[[#This Row],[アイテム]], テーブル3[], 15, FALSE), "")</f>
        <v>3</v>
      </c>
      <c r="E274" s="28"/>
      <c r="F274" s="28"/>
      <c r="G274" s="28"/>
      <c r="H274" s="28"/>
    </row>
    <row r="275" spans="1:8">
      <c r="A275" s="26" t="s">
        <v>273</v>
      </c>
      <c r="B275" s="26" t="str">
        <f>CONCATENATE("IC", IFERROR(VLOOKUP(テーブル5[[#This Row],[アイテム]], テーブル3[], 20, FALSE), ""))</f>
        <v>IC</v>
      </c>
      <c r="C275" s="28" t="str">
        <f>IFERROR(VLOOKUP(テーブル5[[#This Row],[アイテム]], テーブル3[], 14, FALSE), "")</f>
        <v>ブルーベリィ</v>
      </c>
      <c r="D275" s="28">
        <f>IFERROR(VLOOKUP(テーブル5[[#This Row],[アイテム]], テーブル3[], 15, FALSE), "")</f>
        <v>2</v>
      </c>
      <c r="E275" s="28" t="str">
        <f>IFERROR(VLOOKUP(テーブル5[[#This Row],[アイテム]], テーブル3[], 16, FALSE), "")</f>
        <v>適当水炊き</v>
      </c>
      <c r="F275" s="28">
        <f>IFERROR(VLOOKUP(テーブル5[[#This Row],[アイテム]], テーブル3[], 17, FALSE), "")</f>
        <v>1</v>
      </c>
      <c r="G275" s="28" t="str">
        <f>IFERROR(VLOOKUP(テーブル5[[#This Row],[アイテム]], テーブル3[], 18, FALSE), "")</f>
        <v>ザラの岩塩</v>
      </c>
      <c r="H275" s="28">
        <f>IFERROR(VLOOKUP(テーブル5[[#This Row],[アイテム]], テーブル3[], 19, FALSE), "")</f>
        <v>1</v>
      </c>
    </row>
    <row r="276" spans="1:8">
      <c r="A276" s="26" t="s">
        <v>495</v>
      </c>
      <c r="B276" s="26" t="str">
        <f>CONCATENATE("IC", IFERROR(VLOOKUP(テーブル5[[#This Row],[アイテム]], テーブル3[], 20, FALSE), ""))</f>
        <v>IC極</v>
      </c>
      <c r="C276" s="28" t="str">
        <f>IFERROR(VLOOKUP(テーブル5[[#This Row],[アイテム]], テーブル3[], 14, FALSE), "")</f>
        <v>ユーペル魔材</v>
      </c>
      <c r="D276" s="28">
        <f>IFERROR(VLOOKUP(テーブル5[[#This Row],[アイテム]], テーブル3[], 15, FALSE), "")</f>
        <v>1</v>
      </c>
      <c r="E276" s="28" t="str">
        <f>IFERROR(VLOOKUP(テーブル5[[#This Row],[アイテム]], テーブル3[], 16, FALSE), "")</f>
        <v>ドラゴンの霊皮</v>
      </c>
      <c r="F276" s="28">
        <f>IFERROR(VLOOKUP(テーブル5[[#This Row],[アイテム]], テーブル3[], 17, FALSE), "")</f>
        <v>1</v>
      </c>
      <c r="G276" s="28" t="str">
        <f>IFERROR(VLOOKUP(テーブル5[[#This Row],[アイテム]], テーブル3[], 18, FALSE), "")</f>
        <v>カルング</v>
      </c>
      <c r="H276" s="28">
        <f>IFERROR(VLOOKUP(テーブル5[[#This Row],[アイテム]], テーブル3[], 19, FALSE), "")</f>
        <v>1</v>
      </c>
    </row>
    <row r="277" spans="1:8">
      <c r="A277" s="26" t="s">
        <v>462</v>
      </c>
      <c r="B277" s="26" t="str">
        <f>CONCATENATE("IC", IFERROR(VLOOKUP(テーブル5[[#This Row],[アイテム]], テーブル3[], 20, FALSE), ""))</f>
        <v>IC</v>
      </c>
      <c r="C277" s="28" t="str">
        <f>IFERROR(VLOOKUP(テーブル5[[#This Row],[アイテム]], テーブル3[], 14, FALSE), "")</f>
        <v>ウィステリア軟材</v>
      </c>
      <c r="D277" s="28">
        <f>IFERROR(VLOOKUP(テーブル5[[#This Row],[アイテム]], テーブル3[], 15, FALSE), "")</f>
        <v>2</v>
      </c>
      <c r="E277" s="28" t="str">
        <f>IFERROR(VLOOKUP(テーブル5[[#This Row],[アイテム]], テーブル3[], 16, FALSE), "")</f>
        <v>アロマオイル</v>
      </c>
      <c r="F277" s="28">
        <f>IFERROR(VLOOKUP(テーブル5[[#This Row],[アイテム]], テーブル3[], 17, FALSE), "")</f>
        <v>3</v>
      </c>
      <c r="G277" s="28" t="str">
        <f>IFERROR(VLOOKUP(テーブル5[[#This Row],[アイテム]], テーブル3[], 18, FALSE), "")</f>
        <v>シンフォニックタクト</v>
      </c>
      <c r="H277" s="28">
        <f>IFERROR(VLOOKUP(テーブル5[[#This Row],[アイテム]], テーブル3[], 19, FALSE), "")</f>
        <v>1</v>
      </c>
    </row>
    <row r="278" spans="1:8">
      <c r="A278" s="26" t="s">
        <v>707</v>
      </c>
      <c r="B278" s="26" t="str">
        <f>CONCATENATE("IC", IFERROR(VLOOKUP(テーブル5[[#This Row],[アイテム]], テーブル3[], 20, FALSE), ""))</f>
        <v>IC</v>
      </c>
      <c r="C278" s="28" t="str">
        <f>IFERROR(VLOOKUP(テーブル5[[#This Row],[アイテム]], テーブル3[], 14, FALSE), "")</f>
        <v>金属片</v>
      </c>
      <c r="D278" s="28">
        <f>IFERROR(VLOOKUP(テーブル5[[#This Row],[アイテム]], テーブル3[], 15, FALSE), "")</f>
        <v>1</v>
      </c>
      <c r="E278" s="28"/>
      <c r="F278" s="28"/>
      <c r="G278" s="28"/>
      <c r="H278" s="28"/>
    </row>
    <row r="279" spans="1:8">
      <c r="A279" s="26" t="s">
        <v>676</v>
      </c>
      <c r="B279" s="26" t="str">
        <f>CONCATENATE("IC", IFERROR(VLOOKUP(テーブル5[[#This Row],[アイテム]], テーブル3[], 20, FALSE), ""))</f>
        <v>IC</v>
      </c>
      <c r="C279" s="28" t="str">
        <f>IFERROR(VLOOKUP(テーブル5[[#This Row],[アイテム]], テーブル3[], 14, FALSE), "")</f>
        <v>ハゴロモ聖光織</v>
      </c>
      <c r="D279" s="28">
        <f>IFERROR(VLOOKUP(テーブル5[[#This Row],[アイテム]], テーブル3[], 15, FALSE), "")</f>
        <v>2</v>
      </c>
      <c r="E279" s="28" t="str">
        <f>IFERROR(VLOOKUP(テーブル5[[#This Row],[アイテム]], テーブル3[], 16, FALSE), "")</f>
        <v>ウィザードローブ</v>
      </c>
      <c r="F279" s="28">
        <f>IFERROR(VLOOKUP(テーブル5[[#This Row],[アイテム]], テーブル3[], 17, FALSE), "")</f>
        <v>1</v>
      </c>
      <c r="G279" s="28"/>
      <c r="H279" s="28"/>
    </row>
    <row r="280" spans="1:8">
      <c r="A280" s="26" t="s">
        <v>1214</v>
      </c>
      <c r="B280" s="26" t="str">
        <f>CONCATENATE("IC", IFERROR(VLOOKUP(テーブル5[[#This Row],[アイテム]], テーブル3[], 20, FALSE), ""))</f>
        <v>IC</v>
      </c>
      <c r="C280" s="28" t="str">
        <f>IFERROR(VLOOKUP(テーブル5[[#This Row],[アイテム]], テーブル3[], 14, FALSE), "")</f>
        <v>ロムロン弾材</v>
      </c>
      <c r="D280" s="28">
        <f>IFERROR(VLOOKUP(テーブル5[[#This Row],[アイテム]], テーブル3[], 15, FALSE), "")</f>
        <v>2</v>
      </c>
      <c r="E280" s="28" t="str">
        <f>IFERROR(VLOOKUP(テーブル5[[#This Row],[アイテム]], テーブル3[], 16, FALSE), "")</f>
        <v>マーブルストーン</v>
      </c>
      <c r="F280" s="28">
        <f>IFERROR(VLOOKUP(テーブル5[[#This Row],[アイテム]], テーブル3[], 17, FALSE), "")</f>
        <v>1</v>
      </c>
      <c r="G280" s="28" t="str">
        <f>IFERROR(VLOOKUP(テーブル5[[#This Row],[アイテム]], テーブル3[], 18, FALSE), "")</f>
        <v>エボニースタッフ</v>
      </c>
      <c r="H280" s="28">
        <f>IFERROR(VLOOKUP(テーブル5[[#This Row],[アイテム]], テーブル3[], 19, FALSE), "")</f>
        <v>1</v>
      </c>
    </row>
    <row r="281" spans="1:8">
      <c r="A281" s="26" t="s">
        <v>1222</v>
      </c>
      <c r="B281" s="26" t="str">
        <f>CONCATENATE("IC", IFERROR(VLOOKUP(テーブル5[[#This Row],[アイテム]], テーブル3[], 20, FALSE), ""))</f>
        <v>IC</v>
      </c>
      <c r="C281" s="28" t="str">
        <f>IFERROR(VLOOKUP(テーブル5[[#This Row],[アイテム]], テーブル3[], 14, FALSE), "")</f>
        <v>フレア鋼</v>
      </c>
      <c r="D281" s="28">
        <f>IFERROR(VLOOKUP(テーブル5[[#This Row],[アイテム]], テーブル3[], 15, FALSE), "")</f>
        <v>1</v>
      </c>
      <c r="E281" s="28" t="str">
        <f>IFERROR(VLOOKUP(テーブル5[[#This Row],[アイテム]], テーブル3[], 16, FALSE), "")</f>
        <v>サラマンダーの粘皮</v>
      </c>
      <c r="F281" s="28">
        <f>IFERROR(VLOOKUP(テーブル5[[#This Row],[アイテム]], テーブル3[], 17, FALSE), "")</f>
        <v>1</v>
      </c>
      <c r="G281" s="28" t="str">
        <f>IFERROR(VLOOKUP(テーブル5[[#This Row],[アイテム]], テーブル3[], 18, FALSE), "")</f>
        <v>シルバードラム</v>
      </c>
      <c r="H281" s="28">
        <f>IFERROR(VLOOKUP(テーブル5[[#This Row],[アイテム]], テーブル3[], 19, FALSE), "")</f>
        <v>1</v>
      </c>
    </row>
    <row r="282" spans="1:8">
      <c r="A282" s="26" t="s">
        <v>348</v>
      </c>
      <c r="B282" s="26" t="str">
        <f>CONCATENATE("IC", IFERROR(VLOOKUP(テーブル5[[#This Row],[アイテム]], テーブル3[], 20, FALSE), ""))</f>
        <v>IC</v>
      </c>
      <c r="C282" s="28" t="str">
        <f>IFERROR(VLOOKUP(テーブル5[[#This Row],[アイテム]], テーブル3[], 14, FALSE), "")</f>
        <v>コルク泡材</v>
      </c>
      <c r="D282" s="28">
        <f>IFERROR(VLOOKUP(テーブル5[[#This Row],[アイテム]], テーブル3[], 15, FALSE), "")</f>
        <v>2</v>
      </c>
      <c r="E282" s="28"/>
      <c r="F282" s="28"/>
      <c r="G282" s="28"/>
      <c r="H282" s="28"/>
    </row>
    <row r="283" spans="1:8">
      <c r="A283" s="26" t="s">
        <v>298</v>
      </c>
      <c r="B283" s="26" t="str">
        <f>CONCATENATE("IC", IFERROR(VLOOKUP(テーブル5[[#This Row],[アイテム]], テーブル3[], 20, FALSE), ""))</f>
        <v>IC</v>
      </c>
      <c r="C283" s="28" t="str">
        <f>IFERROR(VLOOKUP(テーブル5[[#This Row],[アイテム]], テーブル3[], 14, FALSE), "")</f>
        <v>スチール鋼</v>
      </c>
      <c r="D283" s="28">
        <f>IFERROR(VLOOKUP(テーブル5[[#This Row],[アイテム]], テーブル3[], 15, FALSE), "")</f>
        <v>2</v>
      </c>
      <c r="E283" s="28" t="str">
        <f>IFERROR(VLOOKUP(テーブル5[[#This Row],[アイテム]], テーブル3[], 16, FALSE), "")</f>
        <v>グラナイト</v>
      </c>
      <c r="F283" s="28">
        <f>IFERROR(VLOOKUP(テーブル5[[#This Row],[アイテム]], テーブル3[], 17, FALSE), "")</f>
        <v>1</v>
      </c>
      <c r="G283" s="28" t="str">
        <f>IFERROR(VLOOKUP(テーブル5[[#This Row],[アイテム]], テーブル3[], 18, FALSE), "")</f>
        <v>シミター</v>
      </c>
      <c r="H283" s="28">
        <f>IFERROR(VLOOKUP(テーブル5[[#This Row],[アイテム]], テーブル3[], 19, FALSE), "")</f>
        <v>1</v>
      </c>
    </row>
    <row r="284" spans="1:8">
      <c r="A284" s="26" t="s">
        <v>898</v>
      </c>
      <c r="B284" s="26" t="str">
        <f>CONCATENATE("IC", IFERROR(VLOOKUP(テーブル5[[#This Row],[アイテム]], テーブル3[], 20, FALSE), ""))</f>
        <v>IC</v>
      </c>
      <c r="C284" s="28" t="str">
        <f>IFERROR(VLOOKUP(テーブル5[[#This Row],[アイテム]], テーブル3[], 14, FALSE), "")</f>
        <v>フィブル血糊布</v>
      </c>
      <c r="D284" s="28">
        <f>IFERROR(VLOOKUP(テーブル5[[#This Row],[アイテム]], テーブル3[], 15, FALSE), "")</f>
        <v>3</v>
      </c>
      <c r="E284" s="28" t="str">
        <f>IFERROR(VLOOKUP(テーブル5[[#This Row],[アイテム]], テーブル3[], 16, FALSE), "")</f>
        <v>心の指輪</v>
      </c>
      <c r="F284" s="28">
        <f>IFERROR(VLOOKUP(テーブル5[[#This Row],[アイテム]], テーブル3[], 17, FALSE), "")</f>
        <v>1</v>
      </c>
      <c r="G284" s="28"/>
      <c r="H284" s="28"/>
    </row>
    <row r="285" spans="1:8">
      <c r="A285" s="26" t="s">
        <v>881</v>
      </c>
      <c r="B285" s="26" t="str">
        <f>CONCATENATE("IC", IFERROR(VLOOKUP(テーブル5[[#This Row],[アイテム]], テーブル3[], 20, FALSE), ""))</f>
        <v>IC</v>
      </c>
      <c r="C285" s="28" t="str">
        <f>IFERROR(VLOOKUP(テーブル5[[#This Row],[アイテム]], テーブル3[], 14, FALSE), "")</f>
        <v>リネン平織布</v>
      </c>
      <c r="D285" s="28">
        <f>IFERROR(VLOOKUP(テーブル5[[#This Row],[アイテム]], テーブル3[], 15, FALSE), "")</f>
        <v>1</v>
      </c>
      <c r="E285" s="28"/>
      <c r="F285" s="28"/>
      <c r="G285" s="28"/>
      <c r="H285" s="28"/>
    </row>
    <row r="286" spans="1:8">
      <c r="A286" s="26" t="s">
        <v>914</v>
      </c>
      <c r="B286" s="26" t="str">
        <f>CONCATENATE("IC", IFERROR(VLOOKUP(テーブル5[[#This Row],[アイテム]], テーブル3[], 20, FALSE), ""))</f>
        <v>IC</v>
      </c>
      <c r="C286" s="28" t="str">
        <f>IFERROR(VLOOKUP(テーブル5[[#This Row],[アイテム]], テーブル3[], 14, FALSE), "")</f>
        <v>フォックスの銀毛</v>
      </c>
      <c r="D286" s="28">
        <f>IFERROR(VLOOKUP(テーブル5[[#This Row],[アイテム]], テーブル3[], 15, FALSE), "")</f>
        <v>2</v>
      </c>
      <c r="E286" s="28"/>
      <c r="F286" s="28"/>
      <c r="G286" s="28"/>
      <c r="H286" s="28"/>
    </row>
    <row r="287" spans="1:8">
      <c r="A287" s="26" t="s">
        <v>807</v>
      </c>
      <c r="B287" s="26" t="str">
        <f>CONCATENATE("IC", IFERROR(VLOOKUP(テーブル5[[#This Row],[アイテム]], テーブル3[], 20, FALSE), ""))</f>
        <v>IC</v>
      </c>
      <c r="C287" s="28" t="str">
        <f>IFERROR(VLOOKUP(テーブル5[[#This Row],[アイテム]], テーブル3[], 14, FALSE), "")</f>
        <v>フォックスの銀毛</v>
      </c>
      <c r="D287" s="28">
        <f>IFERROR(VLOOKUP(テーブル5[[#This Row],[アイテム]], テーブル3[], 15, FALSE), "")</f>
        <v>1</v>
      </c>
      <c r="E287" s="28" t="str">
        <f>IFERROR(VLOOKUP(テーブル5[[#This Row],[アイテム]], テーブル3[], 16, FALSE), "")</f>
        <v>ミラニスサンダル</v>
      </c>
      <c r="F287" s="28">
        <f>IFERROR(VLOOKUP(テーブル5[[#This Row],[アイテム]], テーブル3[], 17, FALSE), "")</f>
        <v>1</v>
      </c>
      <c r="G287" s="28"/>
      <c r="H287" s="28"/>
    </row>
    <row r="288" spans="1:8">
      <c r="A288" s="26" t="s">
        <v>1225</v>
      </c>
      <c r="B288" s="26" t="str">
        <f>CONCATENATE("IC", IFERROR(VLOOKUP(テーブル5[[#This Row],[アイテム]], テーブル3[], 20, FALSE), ""))</f>
        <v>IC</v>
      </c>
      <c r="C288" s="28" t="str">
        <f>IFERROR(VLOOKUP(テーブル5[[#This Row],[アイテム]], テーブル3[], 14, FALSE), "")</f>
        <v>アイアン鋼</v>
      </c>
      <c r="D288" s="28">
        <f>IFERROR(VLOOKUP(テーブル5[[#This Row],[アイテム]], テーブル3[], 15, FALSE), "")</f>
        <v>2</v>
      </c>
      <c r="E288" s="28" t="str">
        <f>IFERROR(VLOOKUP(テーブル5[[#This Row],[アイテム]], テーブル3[], 16, FALSE), "")</f>
        <v>フリントダガー</v>
      </c>
      <c r="F288" s="28">
        <f>IFERROR(VLOOKUP(テーブル5[[#This Row],[アイテム]], テーブル3[], 17, FALSE), "")</f>
        <v>1</v>
      </c>
      <c r="G288" s="28"/>
      <c r="H288" s="28"/>
    </row>
    <row r="289" spans="1:8">
      <c r="A289" s="26" t="s">
        <v>821</v>
      </c>
      <c r="B289" s="26" t="str">
        <f>CONCATENATE("IC", IFERROR(VLOOKUP(テーブル5[[#This Row],[アイテム]], テーブル3[], 20, FALSE), ""))</f>
        <v>IC極</v>
      </c>
      <c r="C289" s="28" t="str">
        <f>IFERROR(VLOOKUP(テーブル5[[#This Row],[アイテム]], テーブル3[], 14, FALSE), "")</f>
        <v>カサン漆黒布</v>
      </c>
      <c r="D289" s="28">
        <f>IFERROR(VLOOKUP(テーブル5[[#This Row],[アイテム]], テーブル3[], 15, FALSE), "")</f>
        <v>1</v>
      </c>
      <c r="E289" s="28" t="str">
        <f>IFERROR(VLOOKUP(テーブル5[[#This Row],[アイテム]], テーブル3[], 16, FALSE), "")</f>
        <v>スカーレットパンプス</v>
      </c>
      <c r="F289" s="28">
        <f>IFERROR(VLOOKUP(テーブル5[[#This Row],[アイテム]], テーブル3[], 17, FALSE), "")</f>
        <v>1</v>
      </c>
      <c r="G289" s="28"/>
      <c r="H289" s="28"/>
    </row>
    <row r="290" spans="1:8">
      <c r="A290" s="26" t="s">
        <v>24</v>
      </c>
      <c r="B290" s="26" t="str">
        <f>CONCATENATE("IC", IFERROR(VLOOKUP(テーブル5[[#This Row],[アイテム]], テーブル3[], 20, FALSE), ""))</f>
        <v>IC</v>
      </c>
      <c r="C290" s="28" t="str">
        <f>IFERROR(VLOOKUP(テーブル5[[#This Row],[アイテム]], テーブル3[], 14, FALSE), "")</f>
        <v>ブラックベリィ</v>
      </c>
      <c r="D290" s="28">
        <f>IFERROR(VLOOKUP(テーブル5[[#This Row],[アイテム]], テーブル3[], 15, FALSE), "")</f>
        <v>2</v>
      </c>
      <c r="E290" s="28" t="str">
        <f>IFERROR(VLOOKUP(テーブル5[[#This Row],[アイテム]], テーブル3[], 16, FALSE), "")</f>
        <v>ブラックベリィボトル</v>
      </c>
      <c r="F290" s="28">
        <f>IFERROR(VLOOKUP(テーブル5[[#This Row],[アイテム]], テーブル3[], 17, FALSE), "")</f>
        <v>2</v>
      </c>
      <c r="G290" s="28"/>
      <c r="H290" s="28"/>
    </row>
    <row r="291" spans="1:8">
      <c r="A291" s="26" t="s">
        <v>16</v>
      </c>
      <c r="B291" s="26" t="str">
        <f>CONCATENATE("IC", IFERROR(VLOOKUP(テーブル5[[#This Row],[アイテム]], テーブル3[], 20, FALSE), ""))</f>
        <v>IC</v>
      </c>
      <c r="C291" s="28" t="str">
        <f>IFERROR(VLOOKUP(テーブル5[[#This Row],[アイテム]], テーブル3[], 14, FALSE), "")</f>
        <v>ブラックベリィ</v>
      </c>
      <c r="D291" s="28">
        <f>IFERROR(VLOOKUP(テーブル5[[#This Row],[アイテム]], テーブル3[], 15, FALSE), "")</f>
        <v>2</v>
      </c>
      <c r="E291" s="28"/>
      <c r="F291" s="28"/>
      <c r="G291" s="28"/>
      <c r="H291" s="28"/>
    </row>
    <row r="292" spans="1:8">
      <c r="A292" s="26" t="s">
        <v>515</v>
      </c>
      <c r="B292" s="26" t="str">
        <f>CONCATENATE("IC", IFERROR(VLOOKUP(テーブル5[[#This Row],[アイテム]], テーブル3[], 20, FALSE), ""))</f>
        <v>IC極</v>
      </c>
      <c r="C292" s="28" t="str">
        <f>IFERROR(VLOOKUP(テーブル5[[#This Row],[アイテム]], テーブル3[], 14, FALSE), "")</f>
        <v>アマリスタ</v>
      </c>
      <c r="D292" s="28">
        <f>IFERROR(VLOOKUP(テーブル5[[#This Row],[アイテム]], テーブル3[], 15, FALSE), "")</f>
        <v>2</v>
      </c>
      <c r="E292" s="28" t="str">
        <f>IFERROR(VLOOKUP(テーブル5[[#This Row],[アイテム]], テーブル3[], 16, FALSE), "")</f>
        <v>蝙蝠の翼</v>
      </c>
      <c r="F292" s="28">
        <f>IFERROR(VLOOKUP(テーブル5[[#This Row],[アイテム]], テーブル3[], 17, FALSE), "")</f>
        <v>10</v>
      </c>
      <c r="G292" s="28" t="str">
        <f>IFERROR(VLOOKUP(テーブル5[[#This Row],[アイテム]], テーブル3[], 18, FALSE), "")</f>
        <v>クリスタルアックス</v>
      </c>
      <c r="H292" s="28">
        <f>IFERROR(VLOOKUP(テーブル5[[#This Row],[アイテム]], テーブル3[], 19, FALSE), "")</f>
        <v>1</v>
      </c>
    </row>
    <row r="293" spans="1:8">
      <c r="A293" s="26" t="s">
        <v>748</v>
      </c>
      <c r="B293" s="26" t="str">
        <f>CONCATENATE("IC", IFERROR(VLOOKUP(テーブル5[[#This Row],[アイテム]], テーブル3[], 20, FALSE), ""))</f>
        <v>IC</v>
      </c>
      <c r="C293" s="28" t="str">
        <f>IFERROR(VLOOKUP(テーブル5[[#This Row],[アイテム]], テーブル3[], 14, FALSE), "")</f>
        <v>フィブル血糊布</v>
      </c>
      <c r="D293" s="28">
        <f>IFERROR(VLOOKUP(テーブル5[[#This Row],[アイテム]], テーブル3[], 15, FALSE), "")</f>
        <v>2</v>
      </c>
      <c r="E293" s="28" t="str">
        <f>IFERROR(VLOOKUP(テーブル5[[#This Row],[アイテム]], テーブル3[], 16, FALSE), "")</f>
        <v>冥土頭帯</v>
      </c>
      <c r="F293" s="28">
        <f>IFERROR(VLOOKUP(テーブル5[[#This Row],[アイテム]], テーブル3[], 17, FALSE), "")</f>
        <v>1</v>
      </c>
      <c r="G293" s="28"/>
      <c r="H293" s="28"/>
    </row>
    <row r="294" spans="1:8">
      <c r="A294" s="26" t="s">
        <v>410</v>
      </c>
      <c r="B294" s="26" t="str">
        <f>CONCATENATE("IC", IFERROR(VLOOKUP(テーブル5[[#This Row],[アイテム]], テーブル3[], 20, FALSE), ""))</f>
        <v>IC</v>
      </c>
      <c r="C294" s="28" t="str">
        <f>IFERROR(VLOOKUP(テーブル5[[#This Row],[アイテム]], テーブル3[], 14, FALSE), "")</f>
        <v>シルバー鋼</v>
      </c>
      <c r="D294" s="28">
        <f>IFERROR(VLOOKUP(テーブル5[[#This Row],[アイテム]], テーブル3[], 15, FALSE), "")</f>
        <v>3</v>
      </c>
      <c r="E294" s="28" t="str">
        <f>IFERROR(VLOOKUP(テーブル5[[#This Row],[アイテム]], テーブル3[], 16, FALSE), "")</f>
        <v>カッツバルゲル</v>
      </c>
      <c r="F294" s="28">
        <f>IFERROR(VLOOKUP(テーブル5[[#This Row],[アイテム]], テーブル3[], 17, FALSE), "")</f>
        <v>1</v>
      </c>
      <c r="G294" s="28"/>
      <c r="H294" s="28"/>
    </row>
    <row r="295" spans="1:8">
      <c r="A295" s="26" t="s">
        <v>354</v>
      </c>
      <c r="B295" s="26" t="str">
        <f>CONCATENATE("IC", IFERROR(VLOOKUP(テーブル5[[#This Row],[アイテム]], テーブル3[], 20, FALSE), ""))</f>
        <v>IC</v>
      </c>
      <c r="C295" s="28" t="str">
        <f>IFERROR(VLOOKUP(テーブル5[[#This Row],[アイテム]], テーブル3[], 14, FALSE), "")</f>
        <v>ミラニス輝材</v>
      </c>
      <c r="D295" s="28">
        <f>IFERROR(VLOOKUP(テーブル5[[#This Row],[アイテム]], テーブル3[], 15, FALSE), "")</f>
        <v>2</v>
      </c>
      <c r="E295" s="28" t="str">
        <f>IFERROR(VLOOKUP(テーブル5[[#This Row],[アイテム]], テーブル3[], 16, FALSE), "")</f>
        <v>聖水</v>
      </c>
      <c r="F295" s="28">
        <f>IFERROR(VLOOKUP(テーブル5[[#This Row],[アイテム]], テーブル3[], 17, FALSE), "")</f>
        <v>2</v>
      </c>
      <c r="G295" s="28" t="str">
        <f>IFERROR(VLOOKUP(テーブル5[[#This Row],[アイテム]], テーブル3[], 18, FALSE), "")</f>
        <v>アイアンスタッフ</v>
      </c>
      <c r="H295" s="28">
        <f>IFERROR(VLOOKUP(テーブル5[[#This Row],[アイテム]], テーブル3[], 19, FALSE), "")</f>
        <v>1</v>
      </c>
    </row>
    <row r="296" spans="1:8">
      <c r="A296" s="26" t="s">
        <v>1213</v>
      </c>
      <c r="B296" s="26" t="str">
        <f>CONCATENATE("IC", IFERROR(VLOOKUP(テーブル5[[#This Row],[アイテム]], テーブル3[], 20, FALSE), ""))</f>
        <v>IC</v>
      </c>
      <c r="C296" s="28" t="str">
        <f>IFERROR(VLOOKUP(テーブル5[[#This Row],[アイテム]], テーブル3[], 14, FALSE), "")</f>
        <v>バルサ軽材</v>
      </c>
      <c r="D296" s="28">
        <f>IFERROR(VLOOKUP(テーブル5[[#This Row],[アイテム]], テーブル3[], 15, FALSE), "")</f>
        <v>2</v>
      </c>
      <c r="E296" s="28" t="str">
        <f>IFERROR(VLOOKUP(テーブル5[[#This Row],[アイテム]], テーブル3[], 16, FALSE), "")</f>
        <v>聖水</v>
      </c>
      <c r="F296" s="28">
        <f>IFERROR(VLOOKUP(テーブル5[[#This Row],[アイテム]], テーブル3[], 17, FALSE), "")</f>
        <v>1</v>
      </c>
      <c r="G296" s="28" t="str">
        <f>IFERROR(VLOOKUP(テーブル5[[#This Row],[アイテム]], テーブル3[], 18, FALSE), "")</f>
        <v>アコライトスタッフ</v>
      </c>
      <c r="H296" s="28">
        <f>IFERROR(VLOOKUP(テーブル5[[#This Row],[アイテム]], テーブル3[], 19, FALSE), "")</f>
        <v>1</v>
      </c>
    </row>
    <row r="297" spans="1:8">
      <c r="A297" s="26" t="s">
        <v>794</v>
      </c>
      <c r="B297" s="26" t="str">
        <f>CONCATENATE("IC", IFERROR(VLOOKUP(テーブル5[[#This Row],[アイテム]], テーブル3[], 20, FALSE), ""))</f>
        <v>IC</v>
      </c>
      <c r="C297" s="28" t="str">
        <f>IFERROR(VLOOKUP(テーブル5[[#This Row],[アイテム]], テーブル3[], 14, FALSE), "")</f>
        <v>プリズム鋼</v>
      </c>
      <c r="D297" s="28">
        <f>IFERROR(VLOOKUP(テーブル5[[#This Row],[アイテム]], テーブル3[], 15, FALSE), "")</f>
        <v>1</v>
      </c>
      <c r="E297" s="28" t="str">
        <f>IFERROR(VLOOKUP(テーブル5[[#This Row],[アイテム]], テーブル3[], 16, FALSE), "")</f>
        <v>スチールグリーブ</v>
      </c>
      <c r="F297" s="28">
        <f>IFERROR(VLOOKUP(テーブル5[[#This Row],[アイテム]], テーブル3[], 17, FALSE), "")</f>
        <v>1</v>
      </c>
      <c r="G297" s="28"/>
      <c r="H297" s="28"/>
    </row>
    <row r="298" spans="1:8">
      <c r="A298" s="26" t="s">
        <v>594</v>
      </c>
      <c r="B298" s="26" t="str">
        <f>CONCATENATE("IC", IFERROR(VLOOKUP(テーブル5[[#This Row],[アイテム]], テーブル3[], 20, FALSE), ""))</f>
        <v>IC</v>
      </c>
      <c r="C298" s="28" t="str">
        <f>IFERROR(VLOOKUP(テーブル5[[#This Row],[アイテム]], テーブル3[], 14, FALSE), "")</f>
        <v>プリズム鋼</v>
      </c>
      <c r="D298" s="28">
        <f>IFERROR(VLOOKUP(テーブル5[[#This Row],[アイテム]], テーブル3[], 15, FALSE), "")</f>
        <v>3</v>
      </c>
      <c r="E298" s="28" t="str">
        <f>IFERROR(VLOOKUP(テーブル5[[#This Row],[アイテム]], テーブル3[], 16, FALSE), "")</f>
        <v>フレアクロー</v>
      </c>
      <c r="F298" s="28">
        <f>IFERROR(VLOOKUP(テーブル5[[#This Row],[アイテム]], テーブル3[], 17, FALSE), "")</f>
        <v>1</v>
      </c>
      <c r="G298" s="28"/>
      <c r="H298" s="28"/>
    </row>
    <row r="299" spans="1:8">
      <c r="A299" s="26" t="s">
        <v>644</v>
      </c>
      <c r="B299" s="26" t="str">
        <f>CONCATENATE("IC", IFERROR(VLOOKUP(テーブル5[[#This Row],[アイテム]], テーブル3[], 20, FALSE), ""))</f>
        <v>IC</v>
      </c>
      <c r="C299" s="28" t="str">
        <f>IFERROR(VLOOKUP(テーブル5[[#This Row],[アイテム]], テーブル3[], 14, FALSE), "")</f>
        <v>プリズム鋼</v>
      </c>
      <c r="D299" s="28">
        <f>IFERROR(VLOOKUP(テーブル5[[#This Row],[アイテム]], テーブル3[], 15, FALSE), "")</f>
        <v>3</v>
      </c>
      <c r="E299" s="28" t="str">
        <f>IFERROR(VLOOKUP(テーブル5[[#This Row],[アイテム]], テーブル3[], 16, FALSE), "")</f>
        <v>スチールプレートメイル</v>
      </c>
      <c r="F299" s="28">
        <f>IFERROR(VLOOKUP(テーブル5[[#This Row],[アイテム]], テーブル3[], 17, FALSE), "")</f>
        <v>1</v>
      </c>
      <c r="G299" s="28"/>
      <c r="H299" s="28"/>
    </row>
    <row r="300" spans="1:8">
      <c r="A300" s="26" t="s">
        <v>303</v>
      </c>
      <c r="B300" s="26" t="str">
        <f>CONCATENATE("IC", IFERROR(VLOOKUP(テーブル5[[#This Row],[アイテム]], テーブル3[], 20, FALSE), ""))</f>
        <v>IC</v>
      </c>
      <c r="C300" s="28" t="str">
        <f>IFERROR(VLOOKUP(テーブル5[[#This Row],[アイテム]], テーブル3[], 14, FALSE), "")</f>
        <v>プリズム鋼</v>
      </c>
      <c r="D300" s="28">
        <f>IFERROR(VLOOKUP(テーブル5[[#This Row],[アイテム]], テーブル3[], 15, FALSE), "")</f>
        <v>2</v>
      </c>
      <c r="E300" s="28" t="str">
        <f>IFERROR(VLOOKUP(テーブル5[[#This Row],[アイテム]], テーブル3[], 16, FALSE), "")</f>
        <v>セラミック</v>
      </c>
      <c r="F300" s="28">
        <f>IFERROR(VLOOKUP(テーブル5[[#This Row],[アイテム]], テーブル3[], 17, FALSE), "")</f>
        <v>1</v>
      </c>
      <c r="G300" s="28" t="str">
        <f>IFERROR(VLOOKUP(テーブル5[[#This Row],[アイテム]], テーブル3[], 18, FALSE), "")</f>
        <v>シルバーソード</v>
      </c>
      <c r="H300" s="28">
        <f>IFERROR(VLOOKUP(テーブル5[[#This Row],[アイテム]], テーブル3[], 19, FALSE), "")</f>
        <v>1</v>
      </c>
    </row>
    <row r="301" spans="1:8">
      <c r="A301" s="26" t="s">
        <v>463</v>
      </c>
      <c r="B301" s="26" t="str">
        <f>CONCATENATE("IC", IFERROR(VLOOKUP(テーブル5[[#This Row],[アイテム]], テーブル3[], 20, FALSE), ""))</f>
        <v>IC</v>
      </c>
      <c r="C301" s="28" t="str">
        <f>IFERROR(VLOOKUP(テーブル5[[#This Row],[アイテム]], テーブル3[], 14, FALSE), "")</f>
        <v>プリズム鋼</v>
      </c>
      <c r="D301" s="28">
        <f>IFERROR(VLOOKUP(テーブル5[[#This Row],[アイテム]], テーブル3[], 15, FALSE), "")</f>
        <v>2</v>
      </c>
      <c r="E301" s="28" t="str">
        <f>IFERROR(VLOOKUP(テーブル5[[#This Row],[アイテム]], テーブル3[], 16, FALSE), "")</f>
        <v>バトルタクト</v>
      </c>
      <c r="F301" s="28">
        <f>IFERROR(VLOOKUP(テーブル5[[#This Row],[アイテム]], テーブル3[], 17, FALSE), "")</f>
        <v>1</v>
      </c>
      <c r="G301" s="28"/>
      <c r="H301" s="28"/>
    </row>
    <row r="302" spans="1:8">
      <c r="A302" s="26" t="s">
        <v>752</v>
      </c>
      <c r="B302" s="26" t="str">
        <f>CONCATENATE("IC", IFERROR(VLOOKUP(テーブル5[[#This Row],[アイテム]], テーブル3[], 20, FALSE), ""))</f>
        <v>IC</v>
      </c>
      <c r="C302" s="28" t="str">
        <f>IFERROR(VLOOKUP(テーブル5[[#This Row],[アイテム]], テーブル3[], 14, FALSE), "")</f>
        <v>プリズム鋼</v>
      </c>
      <c r="D302" s="28">
        <f>IFERROR(VLOOKUP(テーブル5[[#This Row],[アイテム]], テーブル3[], 15, FALSE), "")</f>
        <v>2</v>
      </c>
      <c r="E302" s="28" t="str">
        <f>IFERROR(VLOOKUP(テーブル5[[#This Row],[アイテム]], テーブル3[], 16, FALSE), "")</f>
        <v>フレアティアラ</v>
      </c>
      <c r="F302" s="28">
        <f>IFERROR(VLOOKUP(テーブル5[[#This Row],[アイテム]], テーブル3[], 17, FALSE), "")</f>
        <v>1</v>
      </c>
      <c r="G302" s="28"/>
      <c r="H302" s="28"/>
    </row>
    <row r="303" spans="1:8">
      <c r="A303" s="26" t="s">
        <v>411</v>
      </c>
      <c r="B303" s="26" t="str">
        <f>CONCATENATE("IC", IFERROR(VLOOKUP(テーブル5[[#This Row],[アイテム]], テーブル3[], 20, FALSE), ""))</f>
        <v>IC</v>
      </c>
      <c r="C303" s="28" t="str">
        <f>IFERROR(VLOOKUP(テーブル5[[#This Row],[アイテム]], テーブル3[], 14, FALSE), "")</f>
        <v>プリズム鋼</v>
      </c>
      <c r="D303" s="28">
        <f>IFERROR(VLOOKUP(テーブル5[[#This Row],[アイテム]], テーブル3[], 15, FALSE), "")</f>
        <v>3</v>
      </c>
      <c r="E303" s="28" t="str">
        <f>IFERROR(VLOOKUP(テーブル5[[#This Row],[アイテム]], テーブル3[], 16, FALSE), "")</f>
        <v>フランベルジュ</v>
      </c>
      <c r="F303" s="28">
        <f>IFERROR(VLOOKUP(テーブル5[[#This Row],[アイテム]], テーブル3[], 17, FALSE), "")</f>
        <v>1</v>
      </c>
      <c r="G303" s="28"/>
      <c r="H303" s="28"/>
    </row>
    <row r="304" spans="1:8">
      <c r="A304" s="26" t="s">
        <v>722</v>
      </c>
      <c r="B304" s="26" t="str">
        <f>CONCATENATE("IC", IFERROR(VLOOKUP(テーブル5[[#This Row],[アイテム]], テーブル3[], 20, FALSE), ""))</f>
        <v>IC</v>
      </c>
      <c r="C304" s="28" t="str">
        <f>IFERROR(VLOOKUP(テーブル5[[#This Row],[アイテム]], テーブル3[], 14, FALSE), "")</f>
        <v>プリズム鋼</v>
      </c>
      <c r="D304" s="28">
        <f>IFERROR(VLOOKUP(テーブル5[[#This Row],[アイテム]], テーブル3[], 15, FALSE), "")</f>
        <v>2</v>
      </c>
      <c r="E304" s="28" t="str">
        <f>IFERROR(VLOOKUP(テーブル5[[#This Row],[アイテム]], テーブル3[], 16, FALSE), "")</f>
        <v>スチールヘルム</v>
      </c>
      <c r="F304" s="28">
        <f>IFERROR(VLOOKUP(テーブル5[[#This Row],[アイテム]], テーブル3[], 17, FALSE), "")</f>
        <v>1</v>
      </c>
      <c r="G304" s="28"/>
      <c r="H304" s="28"/>
    </row>
    <row r="305" spans="1:8">
      <c r="A305" s="26" t="s">
        <v>837</v>
      </c>
      <c r="B305" s="26" t="str">
        <f>CONCATENATE("IC", IFERROR(VLOOKUP(テーブル5[[#This Row],[アイテム]], テーブル3[], 20, FALSE), ""))</f>
        <v>IC</v>
      </c>
      <c r="C305" s="28" t="str">
        <f>IFERROR(VLOOKUP(テーブル5[[#This Row],[アイテム]], テーブル3[], 14, FALSE), "")</f>
        <v>プリズム鋼</v>
      </c>
      <c r="D305" s="28">
        <f>IFERROR(VLOOKUP(テーブル5[[#This Row],[アイテム]], テーブル3[], 15, FALSE), "")</f>
        <v>1</v>
      </c>
      <c r="E305" s="28" t="str">
        <f>IFERROR(VLOOKUP(テーブル5[[#This Row],[アイテム]], テーブル3[], 16, FALSE), "")</f>
        <v>ルナタイト</v>
      </c>
      <c r="F305" s="28">
        <f>IFERROR(VLOOKUP(テーブル5[[#This Row],[アイテム]], テーブル3[], 17, FALSE), "")</f>
        <v>1</v>
      </c>
      <c r="G305" s="28" t="str">
        <f>IFERROR(VLOOKUP(テーブル5[[#This Row],[アイテム]], テーブル3[], 18, FALSE), "")</f>
        <v>ハースストーン</v>
      </c>
      <c r="H305" s="28">
        <f>IFERROR(VLOOKUP(テーブル5[[#This Row],[アイテム]], テーブル3[], 19, FALSE), "")</f>
        <v>1</v>
      </c>
    </row>
    <row r="306" spans="1:8">
      <c r="A306" s="26" t="s">
        <v>559</v>
      </c>
      <c r="B306" s="26" t="str">
        <f>CONCATENATE("IC", IFERROR(VLOOKUP(テーブル5[[#This Row],[アイテム]], テーブル3[], 20, FALSE), ""))</f>
        <v>IC</v>
      </c>
      <c r="C306" s="28" t="str">
        <f>IFERROR(VLOOKUP(テーブル5[[#This Row],[アイテム]], テーブル3[], 14, FALSE), "")</f>
        <v>ブロンズ鋼</v>
      </c>
      <c r="D306" s="28">
        <f>IFERROR(VLOOKUP(テーブル5[[#This Row],[アイテム]], テーブル3[], 15, FALSE), "")</f>
        <v>2</v>
      </c>
      <c r="E306" s="28"/>
      <c r="F306" s="28"/>
      <c r="G306" s="28"/>
      <c r="H306" s="28"/>
    </row>
    <row r="307" spans="1:8">
      <c r="A307" s="26" t="s">
        <v>238</v>
      </c>
      <c r="B307" s="26" t="str">
        <f>CONCATENATE("IC", IFERROR(VLOOKUP(テーブル5[[#This Row],[アイテム]], テーブル3[], 20, FALSE), ""))</f>
        <v>IC</v>
      </c>
      <c r="C307" s="28" t="str">
        <f>IFERROR(VLOOKUP(テーブル5[[#This Row],[アイテム]], テーブル3[], 14, FALSE), "")</f>
        <v>ハルギータイチゴ</v>
      </c>
      <c r="D307" s="28">
        <f>IFERROR(VLOOKUP(テーブル5[[#This Row],[アイテム]], テーブル3[], 15, FALSE), "")</f>
        <v>3</v>
      </c>
      <c r="E307" s="28" t="str">
        <f>IFERROR(VLOOKUP(テーブル5[[#This Row],[アイテム]], テーブル3[], 16, FALSE), "")</f>
        <v>ケルンテンメロン</v>
      </c>
      <c r="F307" s="28">
        <f>IFERROR(VLOOKUP(テーブル5[[#This Row],[アイテム]], テーブル3[], 17, FALSE), "")</f>
        <v>2</v>
      </c>
      <c r="G307" s="28" t="str">
        <f>IFERROR(VLOOKUP(テーブル5[[#This Row],[アイテム]], テーブル3[], 18, FALSE), "")</f>
        <v>カサンドラフルーツ</v>
      </c>
      <c r="H307" s="28">
        <f>IFERROR(VLOOKUP(テーブル5[[#This Row],[アイテム]], テーブル3[], 19, FALSE), "")</f>
        <v>1</v>
      </c>
    </row>
    <row r="308" spans="1:8">
      <c r="A308" s="26" t="s">
        <v>159</v>
      </c>
      <c r="B308" s="26" t="str">
        <f>CONCATENATE("IC", IFERROR(VLOOKUP(テーブル5[[#This Row],[アイテム]], テーブル3[], 20, FALSE), ""))</f>
        <v>IC</v>
      </c>
      <c r="C308" s="28" t="str">
        <f>IFERROR(VLOOKUP(テーブル5[[#This Row],[アイテム]], テーブル3[], 14, FALSE), "")</f>
        <v>ブルガスアップル</v>
      </c>
      <c r="D308" s="28">
        <f>IFERROR(VLOOKUP(テーブル5[[#This Row],[アイテム]], テーブル3[], 15, FALSE), "")</f>
        <v>1</v>
      </c>
      <c r="E308" s="28" t="str">
        <f>IFERROR(VLOOKUP(テーブル5[[#This Row],[アイテム]], テーブル3[], 16, FALSE), "")</f>
        <v>新鮮牛乳</v>
      </c>
      <c r="F308" s="28">
        <f>IFERROR(VLOOKUP(テーブル5[[#This Row],[アイテム]], テーブル3[], 17, FALSE), "")</f>
        <v>1</v>
      </c>
      <c r="G308" s="28"/>
      <c r="H308" s="28"/>
    </row>
    <row r="309" spans="1:8">
      <c r="A309" s="26" t="s">
        <v>10</v>
      </c>
      <c r="B309" s="26" t="str">
        <f>CONCATENATE("IC", IFERROR(VLOOKUP(テーブル5[[#This Row],[アイテム]], テーブル3[], 20, FALSE), ""))</f>
        <v>IC</v>
      </c>
      <c r="C309" s="28" t="str">
        <f>IFERROR(VLOOKUP(テーブル5[[#This Row],[アイテム]], テーブル3[], 14, FALSE), "")</f>
        <v>ブルーベリィ</v>
      </c>
      <c r="D309" s="28">
        <f>IFERROR(VLOOKUP(テーブル5[[#This Row],[アイテム]], テーブル3[], 15, FALSE), "")</f>
        <v>2</v>
      </c>
      <c r="E309" s="28" t="str">
        <f>IFERROR(VLOOKUP(テーブル5[[#This Row],[アイテム]], テーブル3[], 16, FALSE), "")</f>
        <v>ブルーベリィボトル</v>
      </c>
      <c r="F309" s="28">
        <f>IFERROR(VLOOKUP(テーブル5[[#This Row],[アイテム]], テーブル3[], 17, FALSE), "")</f>
        <v>2</v>
      </c>
      <c r="G309" s="28"/>
      <c r="H309" s="28"/>
    </row>
    <row r="310" spans="1:8">
      <c r="A310" s="26" t="s">
        <v>2</v>
      </c>
      <c r="B310" s="26" t="str">
        <f>CONCATENATE("IC", IFERROR(VLOOKUP(テーブル5[[#This Row],[アイテム]], テーブル3[], 20, FALSE), ""))</f>
        <v>IC</v>
      </c>
      <c r="C310" s="28" t="str">
        <f>IFERROR(VLOOKUP(テーブル5[[#This Row],[アイテム]], テーブル3[], 14, FALSE), "")</f>
        <v>ブルーベリィ</v>
      </c>
      <c r="D310" s="28">
        <f>IFERROR(VLOOKUP(テーブル5[[#This Row],[アイテム]], テーブル3[], 15, FALSE), "")</f>
        <v>2</v>
      </c>
      <c r="E310" s="28"/>
      <c r="F310" s="28"/>
      <c r="G310" s="28"/>
      <c r="H310" s="28"/>
    </row>
    <row r="311" spans="1:8">
      <c r="A311" s="26" t="s">
        <v>173</v>
      </c>
      <c r="B311" s="26" t="str">
        <f>CONCATENATE("IC", IFERROR(VLOOKUP(テーブル5[[#This Row],[アイテム]], テーブル3[], 20, FALSE), ""))</f>
        <v>IC</v>
      </c>
      <c r="C311" s="28" t="str">
        <f>IFERROR(VLOOKUP(テーブル5[[#This Row],[アイテム]], テーブル3[], 14, FALSE), "")</f>
        <v>ブルガスアップル</v>
      </c>
      <c r="D311" s="28">
        <f>IFERROR(VLOOKUP(テーブル5[[#This Row],[アイテム]], テーブル3[], 15, FALSE), "")</f>
        <v>3</v>
      </c>
      <c r="E311" s="28" t="str">
        <f>IFERROR(VLOOKUP(テーブル5[[#This Row],[アイテム]], テーブル3[], 16, FALSE), "")</f>
        <v>ホワイトベリィ</v>
      </c>
      <c r="F311" s="28">
        <f>IFERROR(VLOOKUP(テーブル5[[#This Row],[アイテム]], テーブル3[], 17, FALSE), "")</f>
        <v>2</v>
      </c>
      <c r="G311" s="28" t="str">
        <f>IFERROR(VLOOKUP(テーブル5[[#This Row],[アイテム]], テーブル3[], 18, FALSE), "")</f>
        <v>ハルギータベリィワイン</v>
      </c>
      <c r="H311" s="28">
        <f>IFERROR(VLOOKUP(テーブル5[[#This Row],[アイテム]], テーブル3[], 19, FALSE), "")</f>
        <v>1</v>
      </c>
    </row>
    <row r="312" spans="1:8">
      <c r="A312" s="26" t="s">
        <v>511</v>
      </c>
      <c r="B312" s="26" t="str">
        <f>CONCATENATE("IC", IFERROR(VLOOKUP(テーブル5[[#This Row],[アイテム]], テーブル3[], 20, FALSE), ""))</f>
        <v>IC</v>
      </c>
      <c r="C312" s="28" t="str">
        <f>IFERROR(VLOOKUP(テーブル5[[#This Row],[アイテム]], テーブル3[], 14, FALSE), "")</f>
        <v>フレア鋼</v>
      </c>
      <c r="D312" s="28">
        <f>IFERROR(VLOOKUP(テーブル5[[#This Row],[アイテム]], テーブル3[], 15, FALSE), "")</f>
        <v>3</v>
      </c>
      <c r="E312" s="28" t="str">
        <f>IFERROR(VLOOKUP(テーブル5[[#This Row],[アイテム]], テーブル3[], 16, FALSE), "")</f>
        <v>ポールアックス</v>
      </c>
      <c r="F312" s="28">
        <f>IFERROR(VLOOKUP(テーブル5[[#This Row],[アイテム]], テーブル3[], 17, FALSE), "")</f>
        <v>1</v>
      </c>
      <c r="G312" s="28"/>
      <c r="H312" s="28"/>
    </row>
    <row r="313" spans="1:8">
      <c r="A313" s="26" t="s">
        <v>593</v>
      </c>
      <c r="B313" s="26" t="str">
        <f>CONCATENATE("IC", IFERROR(VLOOKUP(テーブル5[[#This Row],[アイテム]], テーブル3[], 20, FALSE), ""))</f>
        <v>IC</v>
      </c>
      <c r="C313" s="28" t="str">
        <f>IFERROR(VLOOKUP(テーブル5[[#This Row],[アイテム]], テーブル3[], 14, FALSE), "")</f>
        <v>フレア鋼</v>
      </c>
      <c r="D313" s="28">
        <f>IFERROR(VLOOKUP(テーブル5[[#This Row],[アイテム]], テーブル3[], 15, FALSE), "")</f>
        <v>3</v>
      </c>
      <c r="E313" s="28" t="str">
        <f>IFERROR(VLOOKUP(テーブル5[[#This Row],[アイテム]], テーブル3[], 16, FALSE), "")</f>
        <v>メテオライトクロー</v>
      </c>
      <c r="F313" s="28">
        <f>IFERROR(VLOOKUP(テーブル5[[#This Row],[アイテム]], テーブル3[], 17, FALSE), "")</f>
        <v>1</v>
      </c>
      <c r="G313" s="28"/>
      <c r="H313" s="28"/>
    </row>
    <row r="314" spans="1:8">
      <c r="A314" s="26" t="s">
        <v>574</v>
      </c>
      <c r="B314" s="26" t="str">
        <f>CONCATENATE("IC", IFERROR(VLOOKUP(テーブル5[[#This Row],[アイテム]], テーブル3[], 20, FALSE), ""))</f>
        <v>IC</v>
      </c>
      <c r="C314" s="28" t="str">
        <f>IFERROR(VLOOKUP(テーブル5[[#This Row],[アイテム]], テーブル3[], 14, FALSE), "")</f>
        <v>フレア鋼</v>
      </c>
      <c r="D314" s="28">
        <f>IFERROR(VLOOKUP(テーブル5[[#This Row],[アイテム]], テーブル3[], 15, FALSE), "")</f>
        <v>2</v>
      </c>
      <c r="E314" s="28" t="str">
        <f>IFERROR(VLOOKUP(テーブル5[[#This Row],[アイテム]], テーブル3[], 16, FALSE), "")</f>
        <v>セラミックナイフ</v>
      </c>
      <c r="F314" s="28">
        <f>IFERROR(VLOOKUP(テーブル5[[#This Row],[アイテム]], テーブル3[], 17, FALSE), "")</f>
        <v>1</v>
      </c>
      <c r="G314" s="28"/>
      <c r="H314" s="28"/>
    </row>
    <row r="315" spans="1:8">
      <c r="A315" s="26" t="s">
        <v>747</v>
      </c>
      <c r="B315" s="26" t="str">
        <f>CONCATENATE("IC", IFERROR(VLOOKUP(テーブル5[[#This Row],[アイテム]], テーブル3[], 20, FALSE), ""))</f>
        <v>IC</v>
      </c>
      <c r="C315" s="28" t="str">
        <f>IFERROR(VLOOKUP(テーブル5[[#This Row],[アイテム]], テーブル3[], 14, FALSE), "")</f>
        <v>フレア鋼</v>
      </c>
      <c r="D315" s="28">
        <f>IFERROR(VLOOKUP(テーブル5[[#This Row],[アイテム]], テーブル3[], 15, FALSE), "")</f>
        <v>2</v>
      </c>
      <c r="E315" s="28" t="str">
        <f>IFERROR(VLOOKUP(テーブル5[[#This Row],[アイテム]], テーブル3[], 16, FALSE), "")</f>
        <v>メテオライトサークレット</v>
      </c>
      <c r="F315" s="28">
        <f>IFERROR(VLOOKUP(テーブル5[[#This Row],[アイテム]], テーブル3[], 17, FALSE), "")</f>
        <v>2</v>
      </c>
      <c r="G315" s="28"/>
      <c r="H315" s="28"/>
    </row>
    <row r="316" spans="1:8">
      <c r="A316" s="26" t="s">
        <v>867</v>
      </c>
      <c r="B316" s="26" t="str">
        <f>CONCATENATE("IC", IFERROR(VLOOKUP(テーブル5[[#This Row],[アイテム]], テーブル3[], 20, FALSE), ""))</f>
        <v>IC</v>
      </c>
      <c r="C316" s="28" t="str">
        <f>IFERROR(VLOOKUP(テーブル5[[#This Row],[アイテム]], テーブル3[], 14, FALSE), "")</f>
        <v>フレア鋼</v>
      </c>
      <c r="D316" s="28">
        <f>IFERROR(VLOOKUP(テーブル5[[#This Row],[アイテム]], テーブル3[], 15, FALSE), "")</f>
        <v>1</v>
      </c>
      <c r="E316" s="28" t="str">
        <f>IFERROR(VLOOKUP(テーブル5[[#This Row],[アイテム]], テーブル3[], 16, FALSE), "")</f>
        <v>太陽の欠片</v>
      </c>
      <c r="F316" s="28">
        <f>IFERROR(VLOOKUP(テーブル5[[#This Row],[アイテム]], テーブル3[], 17, FALSE), "")</f>
        <v>2</v>
      </c>
      <c r="G316" s="28" t="str">
        <f>IFERROR(VLOOKUP(テーブル5[[#This Row],[アイテム]], テーブル3[], 18, FALSE), "")</f>
        <v>スネークペンダント</v>
      </c>
      <c r="H316" s="28">
        <f>IFERROR(VLOOKUP(テーブル5[[#This Row],[アイテム]], テーブル3[], 19, FALSE), "")</f>
        <v>1</v>
      </c>
    </row>
    <row r="317" spans="1:8">
      <c r="A317" s="26" t="s">
        <v>413</v>
      </c>
      <c r="B317" s="26" t="str">
        <f>CONCATENATE("IC", IFERROR(VLOOKUP(テーブル5[[#This Row],[アイテム]], テーブル3[], 20, FALSE), ""))</f>
        <v>IC</v>
      </c>
      <c r="C317" s="28" t="str">
        <f>IFERROR(VLOOKUP(テーブル5[[#This Row],[アイテム]], テーブル3[], 14, FALSE), "")</f>
        <v>メルクリス鋼</v>
      </c>
      <c r="D317" s="28">
        <f>IFERROR(VLOOKUP(テーブル5[[#This Row],[アイテム]], テーブル3[], 15, FALSE), "")</f>
        <v>3</v>
      </c>
      <c r="E317" s="28" t="str">
        <f>IFERROR(VLOOKUP(テーブル5[[#This Row],[アイテム]], テーブル3[], 16, FALSE), "")</f>
        <v>プリズムブレード</v>
      </c>
      <c r="F317" s="28">
        <f>IFERROR(VLOOKUP(テーブル5[[#This Row],[アイテム]], テーブル3[], 17, FALSE), "")</f>
        <v>1</v>
      </c>
      <c r="G317" s="28"/>
      <c r="H317" s="28"/>
    </row>
    <row r="318" spans="1:8">
      <c r="A318" s="26" t="s">
        <v>334</v>
      </c>
      <c r="B318" s="26" t="str">
        <f>CONCATENATE("IC", IFERROR(VLOOKUP(テーブル5[[#This Row],[アイテム]], テーブル3[], 20, FALSE), ""))</f>
        <v>IC</v>
      </c>
      <c r="C318" s="28" t="str">
        <f>IFERROR(VLOOKUP(テーブル5[[#This Row],[アイテム]], テーブル3[], 14, FALSE), "")</f>
        <v>フレア鋼</v>
      </c>
      <c r="D318" s="28">
        <f>IFERROR(VLOOKUP(テーブル5[[#This Row],[アイテム]], テーブル3[], 15, FALSE), "")</f>
        <v>2</v>
      </c>
      <c r="E318" s="28" t="str">
        <f>IFERROR(VLOOKUP(テーブル5[[#This Row],[アイテム]], テーブル3[], 16, FALSE), "")</f>
        <v>ゴールド鋼</v>
      </c>
      <c r="F318" s="28">
        <f>IFERROR(VLOOKUP(テーブル5[[#This Row],[アイテム]], テーブル3[], 17, FALSE), "")</f>
        <v>1</v>
      </c>
      <c r="G318" s="28" t="str">
        <f>IFERROR(VLOOKUP(テーブル5[[#This Row],[アイテム]], テーブル3[], 18, FALSE), "")</f>
        <v>ポインター</v>
      </c>
      <c r="H318" s="28">
        <f>IFERROR(VLOOKUP(テーブル5[[#This Row],[アイテム]], テーブル3[], 19, FALSE), "")</f>
        <v>1</v>
      </c>
    </row>
    <row r="319" spans="1:8">
      <c r="A319" s="26" t="s">
        <v>692</v>
      </c>
      <c r="B319" s="26" t="str">
        <f>CONCATENATE("IC", IFERROR(VLOOKUP(テーブル5[[#This Row],[アイテム]], テーブル3[], 20, FALSE), ""))</f>
        <v>IC</v>
      </c>
      <c r="C319" s="28" t="str">
        <f>IFERROR(VLOOKUP(テーブル5[[#This Row],[アイテム]], テーブル3[], 14, FALSE), "")</f>
        <v>ハードレザーキャップ</v>
      </c>
      <c r="D319" s="28">
        <f>IFERROR(VLOOKUP(テーブル5[[#This Row],[アイテム]], テーブル3[], 15, FALSE), "")</f>
        <v>1</v>
      </c>
      <c r="E319" s="28" t="str">
        <f>IFERROR(VLOOKUP(テーブル5[[#This Row],[アイテム]], テーブル3[], 16, FALSE), "")</f>
        <v>リザードスキンキャップ</v>
      </c>
      <c r="F319" s="28">
        <f>IFERROR(VLOOKUP(テーブル5[[#This Row],[アイテム]], テーブル3[], 17, FALSE), "")</f>
        <v>1</v>
      </c>
      <c r="G319" s="28"/>
      <c r="H319" s="28"/>
    </row>
    <row r="320" spans="1:8">
      <c r="A320" s="26" t="s">
        <v>769</v>
      </c>
      <c r="B320" s="26" t="str">
        <f>CONCATENATE("IC", IFERROR(VLOOKUP(テーブル5[[#This Row],[アイテム]], テーブル3[], 20, FALSE), ""))</f>
        <v>IC</v>
      </c>
      <c r="C320" s="28" t="str">
        <f>IFERROR(VLOOKUP(テーブル5[[#This Row],[アイテム]], テーブル3[], 14, FALSE), "")</f>
        <v>ハードレザーブーツ</v>
      </c>
      <c r="D320" s="28">
        <f>IFERROR(VLOOKUP(テーブル5[[#This Row],[アイテム]], テーブル3[], 15, FALSE), "")</f>
        <v>1</v>
      </c>
      <c r="E320" s="28" t="str">
        <f>IFERROR(VLOOKUP(テーブル5[[#This Row],[アイテム]], テーブル3[], 16, FALSE), "")</f>
        <v>リザードスキンブーツ</v>
      </c>
      <c r="F320" s="28">
        <f>IFERROR(VLOOKUP(テーブル5[[#This Row],[アイテム]], テーブル3[], 17, FALSE), "")</f>
        <v>1</v>
      </c>
      <c r="G320" s="28"/>
      <c r="H320" s="28"/>
    </row>
    <row r="321" spans="1:8">
      <c r="A321" s="26" t="s">
        <v>615</v>
      </c>
      <c r="B321" s="26" t="str">
        <f>CONCATENATE("IC", IFERROR(VLOOKUP(テーブル5[[#This Row],[アイテム]], テーブル3[], 20, FALSE), ""))</f>
        <v>IC</v>
      </c>
      <c r="C321" s="28" t="str">
        <f>IFERROR(VLOOKUP(テーブル5[[#This Row],[アイテム]], テーブル3[], 14, FALSE), "")</f>
        <v>ハードレザージャケット</v>
      </c>
      <c r="D321" s="28">
        <f>IFERROR(VLOOKUP(テーブル5[[#This Row],[アイテム]], テーブル3[], 15, FALSE), "")</f>
        <v>3</v>
      </c>
      <c r="E321" s="28" t="str">
        <f>IFERROR(VLOOKUP(テーブル5[[#This Row],[アイテム]], テーブル3[], 16, FALSE), "")</f>
        <v>リザードスキンベスト</v>
      </c>
      <c r="F321" s="28">
        <f>IFERROR(VLOOKUP(テーブル5[[#This Row],[アイテム]], テーブル3[], 17, FALSE), "")</f>
        <v>2</v>
      </c>
      <c r="G321" s="28"/>
      <c r="H321" s="28"/>
    </row>
    <row r="322" spans="1:8">
      <c r="A322" s="26" t="s">
        <v>1246</v>
      </c>
      <c r="B322" s="26" t="str">
        <f>CONCATENATE("IC", IFERROR(VLOOKUP(テーブル5[[#This Row],[アイテム]], テーブル3[], 20, FALSE), ""))</f>
        <v>IC</v>
      </c>
      <c r="C322" s="28" t="str">
        <f>IFERROR(VLOOKUP(テーブル5[[#This Row],[アイテム]], テーブル3[], 14, FALSE), "")</f>
        <v>フレッシュハーブ</v>
      </c>
      <c r="D322" s="28">
        <f>IFERROR(VLOOKUP(テーブル5[[#This Row],[アイテム]], テーブル3[], 15, FALSE), "")</f>
        <v>2</v>
      </c>
      <c r="E322" s="28" t="str">
        <f>IFERROR(VLOOKUP(テーブル5[[#This Row],[アイテム]], テーブル3[], 16, FALSE), "")</f>
        <v>フルーツハーブ</v>
      </c>
      <c r="F322" s="28">
        <f>IFERROR(VLOOKUP(テーブル5[[#This Row],[アイテム]], テーブル3[], 17, FALSE), "")</f>
        <v>1</v>
      </c>
      <c r="G322" s="28"/>
      <c r="H322" s="28"/>
    </row>
    <row r="323" spans="1:8">
      <c r="A323" s="26" t="s">
        <v>337</v>
      </c>
      <c r="B323" s="26" t="str">
        <f>CONCATENATE("IC", IFERROR(VLOOKUP(テーブル5[[#This Row],[アイテム]], テーブル3[], 20, FALSE), ""))</f>
        <v>IC</v>
      </c>
      <c r="C323" s="28" t="str">
        <f>IFERROR(VLOOKUP(テーブル5[[#This Row],[アイテム]], テーブル3[], 14, FALSE), "")</f>
        <v>ユーペル魔材</v>
      </c>
      <c r="D323" s="28">
        <f>IFERROR(VLOOKUP(テーブル5[[#This Row],[アイテム]], テーブル3[], 15, FALSE), "")</f>
        <v>2</v>
      </c>
      <c r="E323" s="28" t="str">
        <f>IFERROR(VLOOKUP(テーブル5[[#This Row],[アイテム]], テーブル3[], 16, FALSE), "")</f>
        <v>シルバー鋼</v>
      </c>
      <c r="F323" s="28">
        <f>IFERROR(VLOOKUP(テーブル5[[#This Row],[アイテム]], テーブル3[], 17, FALSE), "")</f>
        <v>1</v>
      </c>
      <c r="G323" s="28" t="str">
        <f>IFERROR(VLOOKUP(テーブル5[[#This Row],[アイテム]], テーブル3[], 18, FALSE), "")</f>
        <v>フレイムシューター</v>
      </c>
      <c r="H323" s="28">
        <f>IFERROR(VLOOKUP(テーブル5[[#This Row],[アイテム]], テーブル3[], 19, FALSE), "")</f>
        <v>1</v>
      </c>
    </row>
    <row r="324" spans="1:8">
      <c r="A324" s="26" t="s">
        <v>505</v>
      </c>
      <c r="B324" s="26" t="str">
        <f>CONCATENATE("IC", IFERROR(VLOOKUP(テーブル5[[#This Row],[アイテム]], テーブル3[], 20, FALSE), ""))</f>
        <v>IC</v>
      </c>
      <c r="C324" s="28" t="str">
        <f>IFERROR(VLOOKUP(テーブル5[[#This Row],[アイテム]], テーブル3[], 14, FALSE), "")</f>
        <v>スチール鋼</v>
      </c>
      <c r="D324" s="28">
        <f>IFERROR(VLOOKUP(テーブル5[[#This Row],[アイテム]], テーブル3[], 15, FALSE), "")</f>
        <v>3</v>
      </c>
      <c r="E324" s="28" t="str">
        <f>IFERROR(VLOOKUP(テーブル5[[#This Row],[アイテム]], テーブル3[], 16, FALSE), "")</f>
        <v>ウッドカッター</v>
      </c>
      <c r="F324" s="28">
        <f>IFERROR(VLOOKUP(テーブル5[[#This Row],[アイテム]], テーブル3[], 17, FALSE), "")</f>
        <v>1</v>
      </c>
      <c r="G324" s="28"/>
      <c r="H324" s="28"/>
    </row>
    <row r="325" spans="1:8">
      <c r="A325" s="26" t="s">
        <v>292</v>
      </c>
      <c r="B325" s="26" t="str">
        <f>CONCATENATE("IC", IFERROR(VLOOKUP(テーブル5[[#This Row],[アイテム]], テーブル3[], 20, FALSE), ""))</f>
        <v>IC</v>
      </c>
      <c r="C325" s="28" t="str">
        <f>IFERROR(VLOOKUP(テーブル5[[#This Row],[アイテム]], テーブル3[], 14, FALSE), "")</f>
        <v>ブロンズ鋼</v>
      </c>
      <c r="D325" s="28">
        <f>IFERROR(VLOOKUP(テーブル5[[#This Row],[アイテム]], テーブル3[], 15, FALSE), "")</f>
        <v>2</v>
      </c>
      <c r="E325" s="28" t="str">
        <f>IFERROR(VLOOKUP(テーブル5[[#This Row],[アイテム]], テーブル3[], 16, FALSE), "")</f>
        <v>ショートソード</v>
      </c>
      <c r="F325" s="28">
        <f>IFERROR(VLOOKUP(テーブル5[[#This Row],[アイテム]], テーブル3[], 17, FALSE), "")</f>
        <v>1</v>
      </c>
      <c r="G325" s="28"/>
      <c r="H325" s="28"/>
    </row>
    <row r="326" spans="1:8">
      <c r="A326" s="26" t="s">
        <v>643</v>
      </c>
      <c r="B326" s="26" t="str">
        <f>CONCATENATE("IC", IFERROR(VLOOKUP(テーブル5[[#This Row],[アイテム]], テーブル3[], 20, FALSE), ""))</f>
        <v>IC</v>
      </c>
      <c r="C326" s="28" t="str">
        <f>IFERROR(VLOOKUP(テーブル5[[#This Row],[アイテム]], テーブル3[], 14, FALSE), "")</f>
        <v>フレア鋼</v>
      </c>
      <c r="D326" s="28">
        <f>IFERROR(VLOOKUP(テーブル5[[#This Row],[アイテム]], テーブル3[], 15, FALSE), "")</f>
        <v>3</v>
      </c>
      <c r="E326" s="28" t="str">
        <f>IFERROR(VLOOKUP(テーブル5[[#This Row],[アイテム]], テーブル3[], 16, FALSE), "")</f>
        <v>特攻楯無</v>
      </c>
      <c r="F326" s="28">
        <f>IFERROR(VLOOKUP(テーブル5[[#This Row],[アイテム]], テーブル3[], 17, FALSE), "")</f>
        <v>1</v>
      </c>
      <c r="G326" s="28"/>
      <c r="H326" s="28"/>
    </row>
    <row r="327" spans="1:8">
      <c r="A327" s="26" t="s">
        <v>721</v>
      </c>
      <c r="B327" s="26" t="str">
        <f>CONCATENATE("IC", IFERROR(VLOOKUP(テーブル5[[#This Row],[アイテム]], テーブル3[], 20, FALSE), ""))</f>
        <v>IC</v>
      </c>
      <c r="C327" s="28" t="str">
        <f>IFERROR(VLOOKUP(テーブル5[[#This Row],[アイテム]], テーブル3[], 14, FALSE), "")</f>
        <v>フレア鋼</v>
      </c>
      <c r="D327" s="28">
        <f>IFERROR(VLOOKUP(テーブル5[[#This Row],[アイテム]], テーブル3[], 15, FALSE), "")</f>
        <v>2</v>
      </c>
      <c r="E327" s="28" t="str">
        <f>IFERROR(VLOOKUP(テーブル5[[#This Row],[アイテム]], テーブル3[], 16, FALSE), "")</f>
        <v>額冑神風</v>
      </c>
      <c r="F327" s="28">
        <f>IFERROR(VLOOKUP(テーブル5[[#This Row],[アイテム]], テーブル3[], 17, FALSE), "")</f>
        <v>1</v>
      </c>
      <c r="G327" s="28"/>
      <c r="H327" s="28"/>
    </row>
    <row r="328" spans="1:8">
      <c r="A328" s="26" t="s">
        <v>793</v>
      </c>
      <c r="B328" s="26" t="str">
        <f>CONCATENATE("IC", IFERROR(VLOOKUP(テーブル5[[#This Row],[アイテム]], テーブル3[], 20, FALSE), ""))</f>
        <v>IC</v>
      </c>
      <c r="C328" s="28" t="str">
        <f>IFERROR(VLOOKUP(テーブル5[[#This Row],[アイテム]], テーブル3[], 14, FALSE), "")</f>
        <v>フレア鋼</v>
      </c>
      <c r="D328" s="28">
        <f>IFERROR(VLOOKUP(テーブル5[[#This Row],[アイテム]], テーブル3[], 15, FALSE), "")</f>
        <v>1</v>
      </c>
      <c r="E328" s="28" t="str">
        <f>IFERROR(VLOOKUP(テーブル5[[#This Row],[アイテム]], テーブル3[], 16, FALSE), "")</f>
        <v>脚甲玉砕</v>
      </c>
      <c r="F328" s="28">
        <f>IFERROR(VLOOKUP(テーブル5[[#This Row],[アイテム]], テーブル3[], 17, FALSE), "")</f>
        <v>1</v>
      </c>
      <c r="G328" s="28"/>
      <c r="H328" s="28"/>
    </row>
    <row r="329" spans="1:8">
      <c r="A329" s="26" t="s">
        <v>789</v>
      </c>
      <c r="B329" s="26" t="str">
        <f>CONCATENATE("IC", IFERROR(VLOOKUP(テーブル5[[#This Row],[アイテム]], テーブル3[], 20, FALSE), ""))</f>
        <v>IC</v>
      </c>
      <c r="C329" s="28" t="str">
        <f>IFERROR(VLOOKUP(テーブル5[[#This Row],[アイテム]], テーブル3[], 14, FALSE), "")</f>
        <v>ブロンズ鋼</v>
      </c>
      <c r="D329" s="28">
        <f>IFERROR(VLOOKUP(テーブル5[[#This Row],[アイテム]], テーブル3[], 15, FALSE), "")</f>
        <v>3</v>
      </c>
      <c r="E329" s="28" t="str">
        <f>IFERROR(VLOOKUP(テーブル5[[#This Row],[アイテム]], テーブル3[], 16, FALSE), "")</f>
        <v>ブロンズスケールグリーブ</v>
      </c>
      <c r="F329" s="28">
        <f>IFERROR(VLOOKUP(テーブル5[[#This Row],[アイテム]], テーブル3[], 17, FALSE), "")</f>
        <v>1</v>
      </c>
      <c r="G329" s="28"/>
      <c r="H329" s="28"/>
    </row>
    <row r="330" spans="1:8">
      <c r="A330" s="26" t="s">
        <v>708</v>
      </c>
      <c r="B330" s="26" t="str">
        <f>CONCATENATE("IC", IFERROR(VLOOKUP(テーブル5[[#This Row],[アイテム]], テーブル3[], 20, FALSE), ""))</f>
        <v>IC</v>
      </c>
      <c r="C330" s="28" t="str">
        <f>IFERROR(VLOOKUP(テーブル5[[#This Row],[アイテム]], テーブル3[], 14, FALSE), "")</f>
        <v>ブロンズ鋼</v>
      </c>
      <c r="D330" s="28">
        <f>IFERROR(VLOOKUP(テーブル5[[#This Row],[アイテム]], テーブル3[], 15, FALSE), "")</f>
        <v>2</v>
      </c>
      <c r="E330" s="28"/>
      <c r="F330" s="28"/>
      <c r="G330" s="28"/>
      <c r="H330" s="28"/>
    </row>
    <row r="331" spans="1:8">
      <c r="A331" s="26" t="s">
        <v>782</v>
      </c>
      <c r="B331" s="26" t="str">
        <f>CONCATENATE("IC", IFERROR(VLOOKUP(テーブル5[[#This Row],[アイテム]], テーブル3[], 20, FALSE), ""))</f>
        <v>IC</v>
      </c>
      <c r="C331" s="28" t="str">
        <f>IFERROR(VLOOKUP(テーブル5[[#This Row],[アイテム]], テーブル3[], 14, FALSE), "")</f>
        <v>ブロンズ鋼</v>
      </c>
      <c r="D331" s="28">
        <f>IFERROR(VLOOKUP(テーブル5[[#This Row],[アイテム]], テーブル3[], 15, FALSE), "")</f>
        <v>1</v>
      </c>
      <c r="E331" s="28"/>
      <c r="F331" s="28"/>
      <c r="G331" s="28"/>
      <c r="H331" s="28"/>
    </row>
    <row r="332" spans="1:8">
      <c r="A332" s="26" t="s">
        <v>631</v>
      </c>
      <c r="B332" s="26" t="str">
        <f>CONCATENATE("IC", IFERROR(VLOOKUP(テーブル5[[#This Row],[アイテム]], テーブル3[], 20, FALSE), ""))</f>
        <v>IC</v>
      </c>
      <c r="C332" s="28" t="str">
        <f>IFERROR(VLOOKUP(テーブル5[[#This Row],[アイテム]], テーブル3[], 14, FALSE), "")</f>
        <v>ブロンズ鋼</v>
      </c>
      <c r="D332" s="28">
        <f>IFERROR(VLOOKUP(テーブル5[[#This Row],[アイテム]], テーブル3[], 15, FALSE), "")</f>
        <v>3</v>
      </c>
      <c r="E332" s="28"/>
      <c r="F332" s="28"/>
      <c r="G332" s="28"/>
      <c r="H332" s="28"/>
    </row>
    <row r="333" spans="1:8">
      <c r="A333" s="26" t="s">
        <v>638</v>
      </c>
      <c r="B333" s="26" t="str">
        <f>CONCATENATE("IC", IFERROR(VLOOKUP(テーブル5[[#This Row],[アイテム]], テーブル3[], 20, FALSE), ""))</f>
        <v>IC</v>
      </c>
      <c r="C333" s="28" t="str">
        <f>IFERROR(VLOOKUP(テーブル5[[#This Row],[アイテム]], テーブル3[], 14, FALSE), "")</f>
        <v>ブロンズ鋼</v>
      </c>
      <c r="D333" s="28">
        <f>IFERROR(VLOOKUP(テーブル5[[#This Row],[アイテム]], テーブル3[], 15, FALSE), "")</f>
        <v>5</v>
      </c>
      <c r="E333" s="28" t="str">
        <f>IFERROR(VLOOKUP(テーブル5[[#This Row],[アイテム]], テーブル3[], 16, FALSE), "")</f>
        <v>ブロンズスケールメイル</v>
      </c>
      <c r="F333" s="28">
        <f>IFERROR(VLOOKUP(テーブル5[[#This Row],[アイテム]], テーブル3[], 17, FALSE), "")</f>
        <v>2</v>
      </c>
      <c r="G333" s="28"/>
      <c r="H333" s="28"/>
    </row>
    <row r="334" spans="1:8">
      <c r="A334" s="26" t="s">
        <v>716</v>
      </c>
      <c r="B334" s="26" t="str">
        <f>CONCATENATE("IC", IFERROR(VLOOKUP(テーブル5[[#This Row],[アイテム]], テーブル3[], 20, FALSE), ""))</f>
        <v>IC</v>
      </c>
      <c r="C334" s="28" t="str">
        <f>IFERROR(VLOOKUP(テーブル5[[#This Row],[アイテム]], テーブル3[], 14, FALSE), "")</f>
        <v>ブロンズ鋼</v>
      </c>
      <c r="D334" s="28">
        <f>IFERROR(VLOOKUP(テーブル5[[#This Row],[アイテム]], テーブル3[], 15, FALSE), "")</f>
        <v>4</v>
      </c>
      <c r="E334" s="28" t="str">
        <f>IFERROR(VLOOKUP(テーブル5[[#This Row],[アイテム]], テーブル3[], 16, FALSE), "")</f>
        <v>ブロンズスケールギア</v>
      </c>
      <c r="F334" s="28">
        <f>IFERROR(VLOOKUP(テーブル5[[#This Row],[アイテム]], テーブル3[], 17, FALSE), "")</f>
        <v>1</v>
      </c>
      <c r="G334" s="28"/>
      <c r="H334" s="28"/>
    </row>
    <row r="335" spans="1:8">
      <c r="A335" s="26" t="s">
        <v>828</v>
      </c>
      <c r="B335" s="26" t="str">
        <f>CONCATENATE("IC", IFERROR(VLOOKUP(テーブル5[[#This Row],[アイテム]], テーブル3[], 20, FALSE), ""))</f>
        <v>IC</v>
      </c>
      <c r="C335" s="28" t="str">
        <f>IFERROR(VLOOKUP(テーブル5[[#This Row],[アイテム]], テーブル3[], 14, FALSE), "")</f>
        <v>サンドストーンリング</v>
      </c>
      <c r="D335" s="28">
        <f>IFERROR(VLOOKUP(テーブル5[[#This Row],[アイテム]], テーブル3[], 15, FALSE), "")</f>
        <v>1</v>
      </c>
      <c r="E335" s="28"/>
      <c r="F335" s="28"/>
      <c r="G335" s="28"/>
      <c r="H335" s="28"/>
    </row>
    <row r="336" spans="1:8">
      <c r="A336" s="26" t="s">
        <v>591</v>
      </c>
      <c r="B336" s="26" t="str">
        <f>CONCATENATE("IC", IFERROR(VLOOKUP(テーブル5[[#This Row],[アイテム]], テーブル3[], 20, FALSE), ""))</f>
        <v>IC</v>
      </c>
      <c r="C336" s="28" t="str">
        <f>IFERROR(VLOOKUP(テーブル5[[#This Row],[アイテム]], テーブル3[], 14, FALSE), "")</f>
        <v>チタン鋼</v>
      </c>
      <c r="D336" s="28">
        <f>IFERROR(VLOOKUP(テーブル5[[#This Row],[アイテム]], テーブル3[], 15, FALSE), "")</f>
        <v>3</v>
      </c>
      <c r="E336" s="28" t="str">
        <f>IFERROR(VLOOKUP(テーブル5[[#This Row],[アイテム]], テーブル3[], 16, FALSE), "")</f>
        <v>熊の手</v>
      </c>
      <c r="F336" s="28">
        <f>IFERROR(VLOOKUP(テーブル5[[#This Row],[アイテム]], テーブル3[], 17, FALSE), "")</f>
        <v>2</v>
      </c>
      <c r="G336" s="28" t="str">
        <f>IFERROR(VLOOKUP(テーブル5[[#This Row],[アイテム]], テーブル3[], 18, FALSE), "")</f>
        <v>ライオンクロー</v>
      </c>
      <c r="H336" s="28">
        <f>IFERROR(VLOOKUP(テーブル5[[#This Row],[アイテム]], テーブル3[], 19, FALSE), "")</f>
        <v>1</v>
      </c>
    </row>
    <row r="337" spans="1:8">
      <c r="A337" s="26" t="s">
        <v>204</v>
      </c>
      <c r="B337" s="26" t="str">
        <f>CONCATENATE("IC", IFERROR(VLOOKUP(テーブル5[[#This Row],[アイテム]], テーブル3[], 20, FALSE), ""))</f>
        <v>IC</v>
      </c>
      <c r="C337" s="28" t="str">
        <f>IFERROR(VLOOKUP(テーブル5[[#This Row],[アイテム]], テーブル3[], 14, FALSE), "")</f>
        <v>コバスナレタス</v>
      </c>
      <c r="D337" s="28">
        <f>IFERROR(VLOOKUP(テーブル5[[#This Row],[アイテム]], テーブル3[], 15, FALSE), "")</f>
        <v>1</v>
      </c>
      <c r="E337" s="28" t="str">
        <f>IFERROR(VLOOKUP(テーブル5[[#This Row],[アイテム]], テーブル3[], 16, FALSE), "")</f>
        <v>モンタナポテト</v>
      </c>
      <c r="F337" s="28">
        <f>IFERROR(VLOOKUP(テーブル5[[#This Row],[アイテム]], テーブル3[], 17, FALSE), "")</f>
        <v>1</v>
      </c>
      <c r="G337" s="28" t="str">
        <f>IFERROR(VLOOKUP(テーブル5[[#This Row],[アイテム]], テーブル3[], 18, FALSE), "")</f>
        <v>グラードオニオン</v>
      </c>
      <c r="H337" s="28">
        <f>IFERROR(VLOOKUP(テーブル5[[#This Row],[アイテム]], テーブル3[], 19, FALSE), "")</f>
        <v>1</v>
      </c>
    </row>
    <row r="338" spans="1:8">
      <c r="A338" s="26" t="s">
        <v>161</v>
      </c>
      <c r="B338" s="26" t="str">
        <f>CONCATENATE("IC", IFERROR(VLOOKUP(テーブル5[[#This Row],[アイテム]], テーブル3[], 20, FALSE), ""))</f>
        <v>IC</v>
      </c>
      <c r="C338" s="28" t="str">
        <f>IFERROR(VLOOKUP(テーブル5[[#This Row],[アイテム]], テーブル3[], 14, FALSE), "")</f>
        <v>レッドベリィ</v>
      </c>
      <c r="D338" s="28">
        <f>IFERROR(VLOOKUP(テーブル5[[#This Row],[アイテム]], テーブル3[], 15, FALSE), "")</f>
        <v>2</v>
      </c>
      <c r="E338" s="28" t="str">
        <f>IFERROR(VLOOKUP(テーブル5[[#This Row],[アイテム]], テーブル3[], 16, FALSE), "")</f>
        <v>ブルーベリィ</v>
      </c>
      <c r="F338" s="28">
        <f>IFERROR(VLOOKUP(テーブル5[[#This Row],[アイテム]], テーブル3[], 17, FALSE), "")</f>
        <v>1</v>
      </c>
      <c r="G338" s="28"/>
      <c r="H338" s="28"/>
    </row>
    <row r="339" spans="1:8">
      <c r="A339" s="26" t="s">
        <v>224</v>
      </c>
      <c r="B339" s="26" t="str">
        <f>CONCATENATE("IC", IFERROR(VLOOKUP(テーブル5[[#This Row],[アイテム]], テーブル3[], 20, FALSE), ""))</f>
        <v>IC</v>
      </c>
      <c r="C339" s="28" t="str">
        <f>IFERROR(VLOOKUP(テーブル5[[#This Row],[アイテム]], テーブル3[], 14, FALSE), "")</f>
        <v>レッドベリィ</v>
      </c>
      <c r="D339" s="28">
        <f>IFERROR(VLOOKUP(テーブル5[[#This Row],[アイテム]], テーブル3[], 15, FALSE), "")</f>
        <v>2</v>
      </c>
      <c r="E339" s="28" t="str">
        <f>IFERROR(VLOOKUP(テーブル5[[#This Row],[アイテム]], テーブル3[], 16, FALSE), "")</f>
        <v>新鮮牛乳</v>
      </c>
      <c r="F339" s="28">
        <f>IFERROR(VLOOKUP(テーブル5[[#This Row],[アイテム]], テーブル3[], 17, FALSE), "")</f>
        <v>1</v>
      </c>
      <c r="G339" s="28"/>
      <c r="H339" s="28"/>
    </row>
    <row r="340" spans="1:8">
      <c r="A340" s="26" t="s">
        <v>1002</v>
      </c>
      <c r="B340" s="26" t="str">
        <f>CONCATENATE("IC", IFERROR(VLOOKUP(テーブル5[[#This Row],[アイテム]], テーブル3[], 20, FALSE), ""))</f>
        <v>IC</v>
      </c>
      <c r="C340" s="28" t="str">
        <f>IFERROR(VLOOKUP(テーブル5[[#This Row],[アイテム]], テーブル3[], 14, FALSE), "")</f>
        <v>レッドベリィ</v>
      </c>
      <c r="D340" s="28">
        <f>IFERROR(VLOOKUP(テーブル5[[#This Row],[アイテム]], テーブル3[], 15, FALSE), "")</f>
        <v>2</v>
      </c>
      <c r="E340" s="28" t="str">
        <f>IFERROR(VLOOKUP(テーブル5[[#This Row],[アイテム]], テーブル3[], 16, FALSE), "")</f>
        <v>ブルーベリィ</v>
      </c>
      <c r="F340" s="28">
        <f>IFERROR(VLOOKUP(テーブル5[[#This Row],[アイテム]], テーブル3[], 17, FALSE), "")</f>
        <v>1</v>
      </c>
      <c r="G340" s="28"/>
      <c r="H340" s="28"/>
    </row>
    <row r="341" spans="1:8">
      <c r="A341" s="26" t="s">
        <v>246</v>
      </c>
      <c r="B341" s="26" t="str">
        <f>CONCATENATE("IC", IFERROR(VLOOKUP(テーブル5[[#This Row],[アイテム]], テーブル3[], 20, FALSE), ""))</f>
        <v>IC</v>
      </c>
      <c r="C341" s="28" t="str">
        <f>IFERROR(VLOOKUP(テーブル5[[#This Row],[アイテム]], テーブル3[], 14, FALSE), "")</f>
        <v>フェイエール小麦</v>
      </c>
      <c r="D341" s="28">
        <f>IFERROR(VLOOKUP(テーブル5[[#This Row],[アイテム]], テーブル3[], 15, FALSE), "")</f>
        <v>1</v>
      </c>
      <c r="E341" s="28" t="str">
        <f>IFERROR(VLOOKUP(テーブル5[[#This Row],[アイテム]], テーブル3[], 16, FALSE), "")</f>
        <v>レッドベリィ</v>
      </c>
      <c r="F341" s="28">
        <f>IFERROR(VLOOKUP(テーブル5[[#This Row],[アイテム]], テーブル3[], 17, FALSE), "")</f>
        <v>1</v>
      </c>
      <c r="G341" s="28"/>
      <c r="H341" s="28"/>
    </row>
    <row r="342" spans="1:8">
      <c r="A342" s="26" t="s">
        <v>226</v>
      </c>
      <c r="B342" s="26" t="str">
        <f>CONCATENATE("IC", IFERROR(VLOOKUP(テーブル5[[#This Row],[アイテム]], テーブル3[], 20, FALSE), ""))</f>
        <v>IC</v>
      </c>
      <c r="C342" s="28" t="str">
        <f>IFERROR(VLOOKUP(テーブル5[[#This Row],[アイテム]], テーブル3[], 14, FALSE), "")</f>
        <v>レッドベリィ</v>
      </c>
      <c r="D342" s="28">
        <f>IFERROR(VLOOKUP(テーブル5[[#This Row],[アイテム]], テーブル3[], 15, FALSE), "")</f>
        <v>2</v>
      </c>
      <c r="E342" s="28" t="str">
        <f>IFERROR(VLOOKUP(テーブル5[[#This Row],[アイテム]], テーブル3[], 16, FALSE), "")</f>
        <v>フルーツ牛乳</v>
      </c>
      <c r="F342" s="28">
        <f>IFERROR(VLOOKUP(テーブル5[[#This Row],[アイテム]], テーブル3[], 17, FALSE), "")</f>
        <v>1</v>
      </c>
      <c r="G342" s="28" t="str">
        <f>IFERROR(VLOOKUP(テーブル5[[#This Row],[アイテム]], テーブル3[], 18, FALSE), "")</f>
        <v>蜂蜜</v>
      </c>
      <c r="H342" s="28">
        <f>IFERROR(VLOOKUP(テーブル5[[#This Row],[アイテム]], テーブル3[], 19, FALSE), "")</f>
        <v>1</v>
      </c>
    </row>
    <row r="343" spans="1:8">
      <c r="A343" s="26" t="s">
        <v>333</v>
      </c>
      <c r="B343" s="26" t="str">
        <f>CONCATENATE("IC", IFERROR(VLOOKUP(テーブル5[[#This Row],[アイテム]], テーブル3[], 20, FALSE), ""))</f>
        <v>IC</v>
      </c>
      <c r="C343" s="28" t="str">
        <f>IFERROR(VLOOKUP(テーブル5[[#This Row],[アイテム]], テーブル3[], 14, FALSE), "")</f>
        <v>チタン鋼</v>
      </c>
      <c r="D343" s="28">
        <f>IFERROR(VLOOKUP(テーブル5[[#This Row],[アイテム]], テーブル3[], 15, FALSE), "")</f>
        <v>2</v>
      </c>
      <c r="E343" s="28" t="str">
        <f>IFERROR(VLOOKUP(テーブル5[[#This Row],[アイテム]], テーブル3[], 16, FALSE), "")</f>
        <v>セラミック</v>
      </c>
      <c r="F343" s="28">
        <f>IFERROR(VLOOKUP(テーブル5[[#This Row],[アイテム]], テーブル3[], 17, FALSE), "")</f>
        <v>1</v>
      </c>
      <c r="G343" s="28" t="str">
        <f>IFERROR(VLOOKUP(テーブル5[[#This Row],[アイテム]], テーブル3[], 18, FALSE), "")</f>
        <v>アイアンボウ</v>
      </c>
      <c r="H343" s="28">
        <f>IFERROR(VLOOKUP(テーブル5[[#This Row],[アイテム]], テーブル3[], 19, FALSE), "")</f>
        <v>1</v>
      </c>
    </row>
    <row r="344" spans="1:8">
      <c r="A344" s="26" t="s">
        <v>916</v>
      </c>
      <c r="B344" s="26" t="str">
        <f>CONCATENATE("IC", IFERROR(VLOOKUP(テーブル5[[#This Row],[アイテム]], テーブル3[], 20, FALSE), ""))</f>
        <v>IC</v>
      </c>
      <c r="C344" s="28" t="str">
        <f>IFERROR(VLOOKUP(テーブル5[[#This Row],[アイテム]], テーブル3[], 14, FALSE), "")</f>
        <v>アイアン鋼</v>
      </c>
      <c r="D344" s="28">
        <f>IFERROR(VLOOKUP(テーブル5[[#This Row],[アイテム]], テーブル3[], 15, FALSE), "")</f>
        <v>2</v>
      </c>
      <c r="E344" s="28" t="str">
        <f>IFERROR(VLOOKUP(テーブル5[[#This Row],[アイテム]], テーブル3[], 16, FALSE), "")</f>
        <v>グラナイト</v>
      </c>
      <c r="F344" s="28">
        <f>IFERROR(VLOOKUP(テーブル5[[#This Row],[アイテム]], テーブル3[], 17, FALSE), "")</f>
        <v>1</v>
      </c>
      <c r="G344" s="28"/>
      <c r="H344" s="28"/>
    </row>
    <row r="345" spans="1:8">
      <c r="A345" s="26" t="s">
        <v>360</v>
      </c>
      <c r="B345" s="26" t="str">
        <f>CONCATENATE("IC", IFERROR(VLOOKUP(テーブル5[[#This Row],[アイテム]], テーブル3[], 20, FALSE), ""))</f>
        <v>IC</v>
      </c>
      <c r="C345" s="28" t="str">
        <f>IFERROR(VLOOKUP(テーブル5[[#This Row],[アイテム]], テーブル3[], 14, FALSE), "")</f>
        <v>ウィステリア軟材</v>
      </c>
      <c r="D345" s="28">
        <f>IFERROR(VLOOKUP(テーブル5[[#This Row],[アイテム]], テーブル3[], 15, FALSE), "")</f>
        <v>3</v>
      </c>
      <c r="E345" s="28" t="str">
        <f>IFERROR(VLOOKUP(テーブル5[[#This Row],[アイテム]], テーブル3[], 16, FALSE), "")</f>
        <v>聖水</v>
      </c>
      <c r="F345" s="28">
        <f>IFERROR(VLOOKUP(テーブル5[[#This Row],[アイテム]], テーブル3[], 17, FALSE), "")</f>
        <v>4</v>
      </c>
      <c r="G345" s="28" t="str">
        <f>IFERROR(VLOOKUP(テーブル5[[#This Row],[アイテム]], テーブル3[], 18, FALSE), "")</f>
        <v>グローリースタッフ</v>
      </c>
      <c r="H345" s="28">
        <f>IFERROR(VLOOKUP(テーブル5[[#This Row],[アイテム]], テーブル3[], 19, FALSE), "")</f>
        <v>1</v>
      </c>
    </row>
    <row r="346" spans="1:8">
      <c r="A346" s="26" t="s">
        <v>307</v>
      </c>
      <c r="B346" s="26" t="str">
        <f>CONCATENATE("IC", IFERROR(VLOOKUP(テーブル5[[#This Row],[アイテム]], テーブル3[], 20, FALSE), ""))</f>
        <v>IC</v>
      </c>
      <c r="C346" s="28" t="str">
        <f>IFERROR(VLOOKUP(テーブル5[[#This Row],[アイテム]], テーブル3[], 14, FALSE), "")</f>
        <v>ルナタイト</v>
      </c>
      <c r="D346" s="28">
        <f>IFERROR(VLOOKUP(テーブル5[[#This Row],[アイテム]], テーブル3[], 15, FALSE), "")</f>
        <v>2</v>
      </c>
      <c r="E346" s="28" t="str">
        <f>IFERROR(VLOOKUP(テーブル5[[#This Row],[アイテム]], テーブル3[], 16, FALSE), "")</f>
        <v>聖水</v>
      </c>
      <c r="F346" s="28">
        <f>IFERROR(VLOOKUP(テーブル5[[#This Row],[アイテム]], テーブル3[], 17, FALSE), "")</f>
        <v>2</v>
      </c>
      <c r="G346" s="28" t="str">
        <f>IFERROR(VLOOKUP(テーブル5[[#This Row],[アイテム]], テーブル3[], 18, FALSE), "")</f>
        <v>クレセントソード</v>
      </c>
      <c r="H346" s="28">
        <f>IFERROR(VLOOKUP(テーブル5[[#This Row],[アイテム]], テーブル3[], 19, FALSE), "")</f>
        <v>1</v>
      </c>
    </row>
    <row r="347" spans="1:8">
      <c r="A347" s="26" t="s">
        <v>509</v>
      </c>
      <c r="B347" s="26" t="str">
        <f>CONCATENATE("IC", IFERROR(VLOOKUP(テーブル5[[#This Row],[アイテム]], テーブル3[], 20, FALSE), ""))</f>
        <v>IC</v>
      </c>
      <c r="C347" s="28" t="str">
        <f>IFERROR(VLOOKUP(テーブル5[[#This Row],[アイテム]], テーブル3[], 14, FALSE), "")</f>
        <v>チタン鋼</v>
      </c>
      <c r="D347" s="28">
        <f>IFERROR(VLOOKUP(テーブル5[[#This Row],[アイテム]], テーブル3[], 15, FALSE), "")</f>
        <v>3</v>
      </c>
      <c r="E347" s="28" t="str">
        <f>IFERROR(VLOOKUP(テーブル5[[#This Row],[アイテム]], テーブル3[], 16, FALSE), "")</f>
        <v>魔物の爪</v>
      </c>
      <c r="F347" s="28">
        <f>IFERROR(VLOOKUP(テーブル5[[#This Row],[アイテム]], テーブル3[], 17, FALSE), "")</f>
        <v>2</v>
      </c>
      <c r="G347" s="28" t="str">
        <f>IFERROR(VLOOKUP(テーブル5[[#This Row],[アイテム]], テーブル3[], 18, FALSE), "")</f>
        <v>ハルバード</v>
      </c>
      <c r="H347" s="28">
        <f>IFERROR(VLOOKUP(テーブル5[[#This Row],[アイテム]], テーブル3[], 19, FALSE), "")</f>
        <v>1</v>
      </c>
    </row>
    <row r="348" spans="1:8">
      <c r="A348" s="26" t="s">
        <v>478</v>
      </c>
      <c r="B348" s="26" t="str">
        <f>CONCATENATE("IC", IFERROR(VLOOKUP(テーブル5[[#This Row],[アイテム]], テーブル3[], 20, FALSE), ""))</f>
        <v>IC</v>
      </c>
      <c r="C348" s="28" t="str">
        <f>IFERROR(VLOOKUP(テーブル5[[#This Row],[アイテム]], テーブル3[], 14, FALSE), "")</f>
        <v>ラワン浮材</v>
      </c>
      <c r="D348" s="28">
        <f>IFERROR(VLOOKUP(テーブル5[[#This Row],[アイテム]], テーブル3[], 15, FALSE), "")</f>
        <v>1</v>
      </c>
      <c r="E348" s="28" t="str">
        <f>IFERROR(VLOOKUP(テーブル5[[#This Row],[アイテム]], テーブル3[], 16, FALSE), "")</f>
        <v>ラビットの端革</v>
      </c>
      <c r="F348" s="28">
        <f>IFERROR(VLOOKUP(テーブル5[[#This Row],[アイテム]], テーブル3[], 17, FALSE), "")</f>
        <v>1</v>
      </c>
      <c r="G348" s="28" t="str">
        <f>IFERROR(VLOOKUP(テーブル5[[#This Row],[アイテム]], テーブル3[], 18, FALSE), "")</f>
        <v>クレイドラム</v>
      </c>
      <c r="H348" s="28">
        <f>IFERROR(VLOOKUP(テーブル5[[#This Row],[アイテム]], テーブル3[], 19, FALSE), "")</f>
        <v>1</v>
      </c>
    </row>
    <row r="349" spans="1:8">
      <c r="A349" s="26" t="s">
        <v>26</v>
      </c>
      <c r="B349" s="26" t="str">
        <f>CONCATENATE("IC", IFERROR(VLOOKUP(テーブル5[[#This Row],[アイテム]], テーブル3[], 20, FALSE), ""))</f>
        <v>IC</v>
      </c>
      <c r="C349" s="28" t="str">
        <f>IFERROR(VLOOKUP(テーブル5[[#This Row],[アイテム]], テーブル3[], 14, FALSE), "")</f>
        <v>ホワイトベリィ</v>
      </c>
      <c r="D349" s="28">
        <f>IFERROR(VLOOKUP(テーブル5[[#This Row],[アイテム]], テーブル3[], 15, FALSE), "")</f>
        <v>2</v>
      </c>
      <c r="E349" s="28" t="str">
        <f>IFERROR(VLOOKUP(テーブル5[[#This Row],[アイテム]], テーブル3[], 16, FALSE), "")</f>
        <v>ホワイトベリィボトル</v>
      </c>
      <c r="F349" s="28">
        <f>IFERROR(VLOOKUP(テーブル5[[#This Row],[アイテム]], テーブル3[], 17, FALSE), "")</f>
        <v>2</v>
      </c>
      <c r="G349" s="28"/>
      <c r="H349" s="28"/>
    </row>
    <row r="350" spans="1:8">
      <c r="A350" s="26" t="s">
        <v>18</v>
      </c>
      <c r="B350" s="26" t="str">
        <f>CONCATENATE("IC", IFERROR(VLOOKUP(テーブル5[[#This Row],[アイテム]], テーブル3[], 20, FALSE), ""))</f>
        <v>IC</v>
      </c>
      <c r="C350" s="28" t="str">
        <f>IFERROR(VLOOKUP(テーブル5[[#This Row],[アイテム]], テーブル3[], 14, FALSE), "")</f>
        <v>ホワイトベリィ</v>
      </c>
      <c r="D350" s="28">
        <f>IFERROR(VLOOKUP(テーブル5[[#This Row],[アイテム]], テーブル3[], 15, FALSE), "")</f>
        <v>2</v>
      </c>
      <c r="E350" s="28"/>
      <c r="F350" s="28"/>
      <c r="G350" s="28"/>
      <c r="H350" s="28"/>
    </row>
    <row r="351" spans="1:8">
      <c r="A351" s="26" t="s">
        <v>455</v>
      </c>
      <c r="B351" s="26" t="str">
        <f>CONCATENATE("IC", IFERROR(VLOOKUP(テーブル5[[#This Row],[アイテム]], テーブル3[], 20, FALSE), ""))</f>
        <v>IC</v>
      </c>
      <c r="C351" s="28" t="str">
        <f>IFERROR(VLOOKUP(テーブル5[[#This Row],[アイテム]], テーブル3[], 14, FALSE), "")</f>
        <v>バルサ軽材</v>
      </c>
      <c r="D351" s="28">
        <f>IFERROR(VLOOKUP(テーブル5[[#This Row],[アイテム]], テーブル3[], 15, FALSE), "")</f>
        <v>2</v>
      </c>
      <c r="E351" s="28" t="str">
        <f>IFERROR(VLOOKUP(テーブル5[[#This Row],[アイテム]], テーブル3[], 16, FALSE), "")</f>
        <v>ノービスタクト</v>
      </c>
      <c r="F351" s="28">
        <f>IFERROR(VLOOKUP(テーブル5[[#This Row],[アイテム]], テーブル3[], 17, FALSE), "")</f>
        <v>1</v>
      </c>
      <c r="G351" s="28"/>
      <c r="H351" s="28"/>
    </row>
    <row r="352" spans="1:8">
      <c r="A352" s="26" t="s">
        <v>1010</v>
      </c>
      <c r="B352" s="26" t="str">
        <f>CONCATENATE("IC", IFERROR(VLOOKUP(テーブル5[[#This Row],[アイテム]], テーブル3[], 20, FALSE), ""))</f>
        <v>IC</v>
      </c>
      <c r="C352" s="28" t="str">
        <f>IFERROR(VLOOKUP(テーブル5[[#This Row],[アイテム]], テーブル3[], 14, FALSE), "")</f>
        <v>グラナイト</v>
      </c>
      <c r="D352" s="28">
        <f>IFERROR(VLOOKUP(テーブル5[[#This Row],[アイテム]], テーブル3[], 15, FALSE), "")</f>
        <v>2</v>
      </c>
      <c r="E352" s="28"/>
      <c r="F352" s="28"/>
      <c r="G352" s="28"/>
      <c r="H352" s="28"/>
    </row>
    <row r="353" spans="1:8">
      <c r="A353" s="26" t="s">
        <v>739</v>
      </c>
      <c r="B353" s="26" t="str">
        <f>CONCATENATE("IC", IFERROR(VLOOKUP(テーブル5[[#This Row],[アイテム]], テーブル3[], 20, FALSE), ""))</f>
        <v>IC</v>
      </c>
      <c r="C353" s="28" t="str">
        <f>IFERROR(VLOOKUP(テーブル5[[#This Row],[アイテム]], テーブル3[], 14, FALSE), "")</f>
        <v>マーブルストーン</v>
      </c>
      <c r="D353" s="28">
        <f>IFERROR(VLOOKUP(テーブル5[[#This Row],[アイテム]], テーブル3[], 15, FALSE), "")</f>
        <v>1</v>
      </c>
      <c r="E353" s="28" t="str">
        <f>IFERROR(VLOOKUP(テーブル5[[#This Row],[アイテム]], テーブル3[], 16, FALSE), "")</f>
        <v>サンドストーンサークレット</v>
      </c>
      <c r="F353" s="28">
        <f>IFERROR(VLOOKUP(テーブル5[[#This Row],[アイテム]], テーブル3[], 17, FALSE), "")</f>
        <v>1</v>
      </c>
      <c r="G353" s="28"/>
      <c r="H353" s="28"/>
    </row>
    <row r="354" spans="1:8">
      <c r="A354" s="26" t="s">
        <v>859</v>
      </c>
      <c r="B354" s="26" t="str">
        <f>CONCATENATE("IC", IFERROR(VLOOKUP(テーブル5[[#This Row],[アイテム]], テーブル3[], 20, FALSE), ""))</f>
        <v>IC</v>
      </c>
      <c r="C354" s="28" t="str">
        <f>IFERROR(VLOOKUP(テーブル5[[#This Row],[アイテム]], テーブル3[], 14, FALSE), "")</f>
        <v>マーブルストーン</v>
      </c>
      <c r="D354" s="28">
        <f>IFERROR(VLOOKUP(テーブル5[[#This Row],[アイテム]], テーブル3[], 15, FALSE), "")</f>
        <v>1</v>
      </c>
      <c r="E354" s="28" t="str">
        <f>IFERROR(VLOOKUP(テーブル5[[#This Row],[アイテム]], テーブル3[], 16, FALSE), "")</f>
        <v>虫の牙</v>
      </c>
      <c r="F354" s="28">
        <f>IFERROR(VLOOKUP(テーブル5[[#This Row],[アイテム]], テーブル3[], 17, FALSE), "")</f>
        <v>2</v>
      </c>
      <c r="G354" s="28" t="str">
        <f>IFERROR(VLOOKUP(テーブル5[[#This Row],[アイテム]], テーブル3[], 18, FALSE), "")</f>
        <v>グラナイトネックレス</v>
      </c>
      <c r="H354" s="28">
        <f>IFERROR(VLOOKUP(テーブル5[[#This Row],[アイテム]], テーブル3[], 19, FALSE), "")</f>
        <v>1</v>
      </c>
    </row>
    <row r="355" spans="1:8">
      <c r="A355" s="26" t="s">
        <v>459</v>
      </c>
      <c r="B355" s="26" t="str">
        <f>CONCATENATE("IC", IFERROR(VLOOKUP(テーブル5[[#This Row],[アイテム]], テーブル3[], 20, FALSE), ""))</f>
        <v>IC</v>
      </c>
      <c r="C355" s="28" t="str">
        <f>IFERROR(VLOOKUP(テーブル5[[#This Row],[アイテム]], テーブル3[], 14, FALSE), "")</f>
        <v>マーブルストーン</v>
      </c>
      <c r="D355" s="28">
        <f>IFERROR(VLOOKUP(テーブル5[[#This Row],[アイテム]], テーブル3[], 15, FALSE), "")</f>
        <v>2</v>
      </c>
      <c r="E355" s="28" t="str">
        <f>IFERROR(VLOOKUP(テーブル5[[#This Row],[アイテム]], テーブル3[], 16, FALSE), "")</f>
        <v>ミラニスタクト</v>
      </c>
      <c r="F355" s="28">
        <f>IFERROR(VLOOKUP(テーブル5[[#This Row],[アイテム]], テーブル3[], 17, FALSE), "")</f>
        <v>1</v>
      </c>
      <c r="G355" s="28"/>
      <c r="H355" s="28"/>
    </row>
    <row r="356" spans="1:8">
      <c r="A356" s="26" t="s">
        <v>353</v>
      </c>
      <c r="B356" s="26" t="str">
        <f>CONCATENATE("IC", IFERROR(VLOOKUP(テーブル5[[#This Row],[アイテム]], テーブル3[], 20, FALSE), ""))</f>
        <v>IC</v>
      </c>
      <c r="C356" s="28" t="str">
        <f>IFERROR(VLOOKUP(テーブル5[[#This Row],[アイテム]], テーブル3[], 14, FALSE), "")</f>
        <v>エボニー硬材</v>
      </c>
      <c r="D356" s="28">
        <f>IFERROR(VLOOKUP(テーブル5[[#This Row],[アイテム]], テーブル3[], 15, FALSE), "")</f>
        <v>2</v>
      </c>
      <c r="E356" s="28" t="str">
        <f>IFERROR(VLOOKUP(テーブル5[[#This Row],[アイテム]], テーブル3[], 16, FALSE), "")</f>
        <v>グラナイト</v>
      </c>
      <c r="F356" s="28">
        <f>IFERROR(VLOOKUP(テーブル5[[#This Row],[アイテム]], テーブル3[], 17, FALSE), "")</f>
        <v>1</v>
      </c>
      <c r="G356" s="28" t="str">
        <f>IFERROR(VLOOKUP(テーブル5[[#This Row],[アイテム]], テーブル3[], 18, FALSE), "")</f>
        <v>プリーチングスタップ</v>
      </c>
      <c r="H356" s="28">
        <f>IFERROR(VLOOKUP(テーブル5[[#This Row],[アイテム]], テーブル3[], 19, FALSE), "")</f>
        <v>1</v>
      </c>
    </row>
    <row r="357" spans="1:8">
      <c r="A357" s="26" t="s">
        <v>924</v>
      </c>
      <c r="B357" s="26" t="str">
        <f>CONCATENATE("IC", IFERROR(VLOOKUP(テーブル5[[#This Row],[アイテム]], テーブル3[], 20, FALSE), ""))</f>
        <v>IC</v>
      </c>
      <c r="C357" s="28" t="str">
        <f>IFERROR(VLOOKUP(テーブル5[[#This Row],[アイテム]], テーブル3[], 14, FALSE), "")</f>
        <v>フィブルバングル</v>
      </c>
      <c r="D357" s="28">
        <f>IFERROR(VLOOKUP(テーブル5[[#This Row],[アイテム]], テーブル3[], 15, FALSE), "")</f>
        <v>1</v>
      </c>
      <c r="E357" s="28" t="str">
        <f>IFERROR(VLOOKUP(テーブル5[[#This Row],[アイテム]], テーブル3[], 16, FALSE), "")</f>
        <v>竜の瞳</v>
      </c>
      <c r="F357" s="28">
        <f>IFERROR(VLOOKUP(テーブル5[[#This Row],[アイテム]], テーブル3[], 17, FALSE), "")</f>
        <v>1</v>
      </c>
      <c r="G357" s="28"/>
      <c r="H357" s="28"/>
    </row>
    <row r="358" spans="1:8">
      <c r="A358" s="26" t="s">
        <v>923</v>
      </c>
      <c r="B358" s="26" t="str">
        <f>CONCATENATE("IC", IFERROR(VLOOKUP(テーブル5[[#This Row],[アイテム]], テーブル3[], 20, FALSE), ""))</f>
        <v>IC</v>
      </c>
      <c r="C358" s="28" t="str">
        <f>IFERROR(VLOOKUP(テーブル5[[#This Row],[アイテム]], テーブル3[], 14, FALSE), "")</f>
        <v>フィブルバングル</v>
      </c>
      <c r="D358" s="28">
        <f>IFERROR(VLOOKUP(テーブル5[[#This Row],[アイテム]], テーブル3[], 15, FALSE), "")</f>
        <v>1</v>
      </c>
      <c r="E358" s="28" t="str">
        <f>IFERROR(VLOOKUP(テーブル5[[#This Row],[アイテム]], テーブル3[], 16, FALSE), "")</f>
        <v>大目玉</v>
      </c>
      <c r="F358" s="28">
        <f>IFERROR(VLOOKUP(テーブル5[[#This Row],[アイテム]], テーブル3[], 17, FALSE), "")</f>
        <v>1</v>
      </c>
      <c r="G358" s="28"/>
      <c r="H358" s="28"/>
    </row>
    <row r="359" spans="1:8">
      <c r="A359" s="26" t="s">
        <v>498</v>
      </c>
      <c r="B359" s="26" t="str">
        <f>CONCATENATE("IC", IFERROR(VLOOKUP(テーブル5[[#This Row],[アイテム]], テーブル3[], 20, FALSE), ""))</f>
        <v>IC</v>
      </c>
      <c r="C359" s="28" t="str">
        <f>IFERROR(VLOOKUP(テーブル5[[#This Row],[アイテム]], テーブル3[], 14, FALSE), "")</f>
        <v>アトランティス鋼</v>
      </c>
      <c r="D359" s="28">
        <f>IFERROR(VLOOKUP(テーブル5[[#This Row],[アイテム]], テーブル3[], 15, FALSE), "")</f>
        <v>1</v>
      </c>
      <c r="E359" s="28" t="str">
        <f>IFERROR(VLOOKUP(テーブル5[[#This Row],[アイテム]], テーブル3[], 16, FALSE), "")</f>
        <v>ハゴロモ聖光織</v>
      </c>
      <c r="F359" s="28">
        <f>IFERROR(VLOOKUP(テーブル5[[#This Row],[アイテム]], テーブル3[], 17, FALSE), "")</f>
        <v>1</v>
      </c>
      <c r="G359" s="28" t="str">
        <f>IFERROR(VLOOKUP(テーブル5[[#This Row],[アイテム]], テーブル3[], 18, FALSE), "")</f>
        <v>桶胴太鼓</v>
      </c>
      <c r="H359" s="28">
        <f>IFERROR(VLOOKUP(テーブル5[[#This Row],[アイテム]], テーブル3[], 19, FALSE), "")</f>
        <v>1</v>
      </c>
    </row>
    <row r="360" spans="1:8">
      <c r="A360" s="26" t="s">
        <v>508</v>
      </c>
      <c r="B360" s="26" t="str">
        <f>CONCATENATE("IC", IFERROR(VLOOKUP(テーブル5[[#This Row],[アイテム]], テーブル3[], 20, FALSE), ""))</f>
        <v>IC</v>
      </c>
      <c r="C360" s="28" t="str">
        <f>IFERROR(VLOOKUP(テーブル5[[#This Row],[アイテム]], テーブル3[], 14, FALSE), "")</f>
        <v>シルバー鋼</v>
      </c>
      <c r="D360" s="28">
        <f>IFERROR(VLOOKUP(テーブル5[[#This Row],[アイテム]], テーブル3[], 15, FALSE), "")</f>
        <v>3</v>
      </c>
      <c r="E360" s="28" t="str">
        <f>IFERROR(VLOOKUP(テーブル5[[#This Row],[アイテム]], テーブル3[], 16, FALSE), "")</f>
        <v>バトルアックス</v>
      </c>
      <c r="F360" s="28">
        <f>IFERROR(VLOOKUP(テーブル5[[#This Row],[アイテム]], テーブル3[], 17, FALSE), "")</f>
        <v>1</v>
      </c>
      <c r="G360" s="28"/>
      <c r="H360" s="28"/>
    </row>
    <row r="361" spans="1:8">
      <c r="A361" s="26" t="s">
        <v>163</v>
      </c>
      <c r="B361" s="26" t="str">
        <f>CONCATENATE("IC", IFERROR(VLOOKUP(テーブル5[[#This Row],[アイテム]], テーブル3[], 20, FALSE), ""))</f>
        <v>IC</v>
      </c>
      <c r="C361" s="28" t="str">
        <f>IFERROR(VLOOKUP(テーブル5[[#This Row],[アイテム]], テーブル3[], 14, FALSE), "")</f>
        <v>ブルーベリィ</v>
      </c>
      <c r="D361" s="28">
        <f>IFERROR(VLOOKUP(テーブル5[[#This Row],[アイテム]], テーブル3[], 15, FALSE), "")</f>
        <v>2</v>
      </c>
      <c r="E361" s="28" t="str">
        <f>IFERROR(VLOOKUP(テーブル5[[#This Row],[アイテム]], テーブル3[], 16, FALSE), "")</f>
        <v>イエローベリィ</v>
      </c>
      <c r="F361" s="28">
        <f>IFERROR(VLOOKUP(テーブル5[[#This Row],[アイテム]], テーブル3[], 17, FALSE), "")</f>
        <v>1</v>
      </c>
      <c r="G361" s="28" t="str">
        <f>IFERROR(VLOOKUP(テーブル5[[#This Row],[アイテム]], テーブル3[], 18, FALSE), "")</f>
        <v>ベリィ100%ジュース</v>
      </c>
      <c r="H361" s="28">
        <f>IFERROR(VLOOKUP(テーブル5[[#This Row],[アイテム]], テーブル3[], 19, FALSE), "")</f>
        <v>1</v>
      </c>
    </row>
    <row r="362" spans="1:8">
      <c r="A362" s="26" t="s">
        <v>256</v>
      </c>
      <c r="B362" s="26" t="str">
        <f>CONCATENATE("IC", IFERROR(VLOOKUP(テーブル5[[#This Row],[アイテム]], テーブル3[], 20, FALSE), ""))</f>
        <v>IC</v>
      </c>
      <c r="C362" s="28" t="str">
        <f>IFERROR(VLOOKUP(テーブル5[[#This Row],[アイテム]], テーブル3[], 14, FALSE), "")</f>
        <v>フェイエール小麦</v>
      </c>
      <c r="D362" s="28">
        <f>IFERROR(VLOOKUP(テーブル5[[#This Row],[アイテム]], テーブル3[], 15, FALSE), "")</f>
        <v>2</v>
      </c>
      <c r="E362" s="28" t="str">
        <f>IFERROR(VLOOKUP(テーブル5[[#This Row],[アイテム]], テーブル3[], 16, FALSE), "")</f>
        <v>ロイヤルゼリー</v>
      </c>
      <c r="F362" s="28">
        <f>IFERROR(VLOOKUP(テーブル5[[#This Row],[アイテム]], テーブル3[], 17, FALSE), "")</f>
        <v>1</v>
      </c>
      <c r="G362" s="28" t="str">
        <f>IFERROR(VLOOKUP(テーブル5[[#This Row],[アイテム]], テーブル3[], 18, FALSE), "")</f>
        <v>乙女の平手</v>
      </c>
      <c r="H362" s="28">
        <f>IFERROR(VLOOKUP(テーブル5[[#This Row],[アイテム]], テーブル3[], 19, FALSE), "")</f>
        <v>1</v>
      </c>
    </row>
    <row r="363" spans="1:8">
      <c r="A363" s="26" t="s">
        <v>521</v>
      </c>
      <c r="B363" s="26" t="str">
        <f>CONCATENATE("IC", IFERROR(VLOOKUP(テーブル5[[#This Row],[アイテム]], テーブル3[], 20, FALSE), ""))</f>
        <v>IC</v>
      </c>
      <c r="C363" s="28" t="str">
        <f>IFERROR(VLOOKUP(テーブル5[[#This Row],[アイテム]], テーブル3[], 14, FALSE), "")</f>
        <v>アトランティス鋼</v>
      </c>
      <c r="D363" s="28">
        <f>IFERROR(VLOOKUP(テーブル5[[#This Row],[アイテム]], テーブル3[], 15, FALSE), "")</f>
        <v>3</v>
      </c>
      <c r="E363" s="28" t="str">
        <f>IFERROR(VLOOKUP(テーブル5[[#This Row],[アイテム]], テーブル3[], 16, FALSE), "")</f>
        <v>眼帯凰射</v>
      </c>
      <c r="F363" s="28">
        <f>IFERROR(VLOOKUP(テーブル5[[#This Row],[アイテム]], テーブル3[], 17, FALSE), "")</f>
        <v>1</v>
      </c>
      <c r="G363" s="28" t="str">
        <f>IFERROR(VLOOKUP(テーブル5[[#This Row],[アイテム]], テーブル3[], 18, FALSE), "")</f>
        <v>グランドブレイカー</v>
      </c>
      <c r="H363" s="28">
        <f>IFERROR(VLOOKUP(テーブル5[[#This Row],[アイテム]], テーブル3[], 19, FALSE), "")</f>
        <v>1</v>
      </c>
    </row>
    <row r="364" spans="1:8">
      <c r="A364" s="26" t="s">
        <v>694</v>
      </c>
      <c r="B364" s="26" t="str">
        <f>CONCATENATE("IC", IFERROR(VLOOKUP(テーブル5[[#This Row],[アイテム]], テーブル3[], 20, FALSE), ""))</f>
        <v>IC</v>
      </c>
      <c r="C364" s="28" t="str">
        <f>IFERROR(VLOOKUP(テーブル5[[#This Row],[アイテム]], テーブル3[], 14, FALSE), "")</f>
        <v>カメレオンの迷革</v>
      </c>
      <c r="D364" s="28">
        <f>IFERROR(VLOOKUP(テーブル5[[#This Row],[アイテム]], テーブル3[], 15, FALSE), "")</f>
        <v>1</v>
      </c>
      <c r="E364" s="28" t="str">
        <f>IFERROR(VLOOKUP(テーブル5[[#This Row],[アイテム]], テーブル3[], 16, FALSE), "")</f>
        <v>クリスタル鋼</v>
      </c>
      <c r="F364" s="28">
        <f>IFERROR(VLOOKUP(テーブル5[[#This Row],[アイテム]], テーブル3[], 17, FALSE), "")</f>
        <v>1</v>
      </c>
      <c r="G364" s="28" t="str">
        <f>IFERROR(VLOOKUP(テーブル5[[#This Row],[アイテム]], テーブル3[], 18, FALSE), "")</f>
        <v>リザードスキンキャップ</v>
      </c>
      <c r="H364" s="28">
        <f>IFERROR(VLOOKUP(テーブル5[[#This Row],[アイテム]], テーブル3[], 19, FALSE), "")</f>
        <v>1</v>
      </c>
    </row>
    <row r="365" spans="1:8">
      <c r="A365" s="26" t="s">
        <v>771</v>
      </c>
      <c r="B365" s="26" t="str">
        <f>CONCATENATE("IC", IFERROR(VLOOKUP(テーブル5[[#This Row],[アイテム]], テーブル3[], 20, FALSE), ""))</f>
        <v>IC</v>
      </c>
      <c r="C365" s="28" t="str">
        <f>IFERROR(VLOOKUP(テーブル5[[#This Row],[アイテム]], テーブル3[], 14, FALSE), "")</f>
        <v>カメレオンの迷革</v>
      </c>
      <c r="D365" s="28">
        <f>IFERROR(VLOOKUP(テーブル5[[#This Row],[アイテム]], テーブル3[], 15, FALSE), "")</f>
        <v>1</v>
      </c>
      <c r="E365" s="28" t="str">
        <f>IFERROR(VLOOKUP(テーブル5[[#This Row],[アイテム]], テーブル3[], 16, FALSE), "")</f>
        <v>クリスタル鋼</v>
      </c>
      <c r="F365" s="28">
        <f>IFERROR(VLOOKUP(テーブル5[[#This Row],[アイテム]], テーブル3[], 17, FALSE), "")</f>
        <v>1</v>
      </c>
      <c r="G365" s="28" t="str">
        <f>IFERROR(VLOOKUP(テーブル5[[#This Row],[アイテム]], テーブル3[], 18, FALSE), "")</f>
        <v>リザードスキンブーツ</v>
      </c>
      <c r="H365" s="28">
        <f>IFERROR(VLOOKUP(テーブル5[[#This Row],[アイテム]], テーブル3[], 19, FALSE), "")</f>
        <v>1</v>
      </c>
    </row>
    <row r="366" spans="1:8">
      <c r="A366" s="26" t="s">
        <v>617</v>
      </c>
      <c r="B366" s="26" t="str">
        <f>CONCATENATE("IC", IFERROR(VLOOKUP(テーブル5[[#This Row],[アイテム]], テーブル3[], 20, FALSE), ""))</f>
        <v>IC</v>
      </c>
      <c r="C366" s="28" t="str">
        <f>IFERROR(VLOOKUP(テーブル5[[#This Row],[アイテム]], テーブル3[], 14, FALSE), "")</f>
        <v>カメレオンの迷革</v>
      </c>
      <c r="D366" s="28">
        <f>IFERROR(VLOOKUP(テーブル5[[#This Row],[アイテム]], テーブル3[], 15, FALSE), "")</f>
        <v>3</v>
      </c>
      <c r="E366" s="28" t="str">
        <f>IFERROR(VLOOKUP(テーブル5[[#This Row],[アイテム]], テーブル3[], 16, FALSE), "")</f>
        <v>クリスタル鋼</v>
      </c>
      <c r="F366" s="28">
        <f>IFERROR(VLOOKUP(テーブル5[[#This Row],[アイテム]], テーブル3[], 17, FALSE), "")</f>
        <v>1</v>
      </c>
      <c r="G366" s="28" t="str">
        <f>IFERROR(VLOOKUP(テーブル5[[#This Row],[アイテム]], テーブル3[], 18, FALSE), "")</f>
        <v>リザードスキンベスト</v>
      </c>
      <c r="H366" s="28">
        <f>IFERROR(VLOOKUP(テーブル5[[#This Row],[アイテム]], テーブル3[], 19, FALSE), "")</f>
        <v>1</v>
      </c>
    </row>
    <row r="367" spans="1:8">
      <c r="A367" s="26" t="s">
        <v>764</v>
      </c>
      <c r="B367" s="26" t="str">
        <f>CONCATENATE("IC", IFERROR(VLOOKUP(テーブル5[[#This Row],[アイテム]], テーブル3[], 20, FALSE), ""))</f>
        <v>IC</v>
      </c>
      <c r="C367" s="28" t="str">
        <f>IFERROR(VLOOKUP(テーブル5[[#This Row],[アイテム]], テーブル3[], 14, FALSE), "")</f>
        <v>ミラニス輝材</v>
      </c>
      <c r="D367" s="28">
        <f>IFERROR(VLOOKUP(テーブル5[[#This Row],[アイテム]], テーブル3[], 15, FALSE), "")</f>
        <v>1</v>
      </c>
      <c r="E367" s="28" t="str">
        <f>IFERROR(VLOOKUP(テーブル5[[#This Row],[アイテム]], テーブル3[], 16, FALSE), "")</f>
        <v>バルサクロッグ</v>
      </c>
      <c r="F367" s="28">
        <f>IFERROR(VLOOKUP(テーブル5[[#This Row],[アイテム]], テーブル3[], 17, FALSE), "")</f>
        <v>1</v>
      </c>
      <c r="G367" s="28"/>
      <c r="H367" s="28"/>
    </row>
    <row r="368" spans="1:8">
      <c r="A368" s="26" t="s">
        <v>806</v>
      </c>
      <c r="B368" s="26" t="str">
        <f>CONCATENATE("IC", IFERROR(VLOOKUP(テーブル5[[#This Row],[アイテム]], テーブル3[], 20, FALSE), ""))</f>
        <v>IC</v>
      </c>
      <c r="C368" s="28" t="str">
        <f>IFERROR(VLOOKUP(テーブル5[[#This Row],[アイテム]], テーブル3[], 14, FALSE), "")</f>
        <v>ミラニス輝材</v>
      </c>
      <c r="D368" s="28">
        <f>IFERROR(VLOOKUP(テーブル5[[#This Row],[アイテム]], テーブル3[], 15, FALSE), "")</f>
        <v>1</v>
      </c>
      <c r="E368" s="28" t="str">
        <f>IFERROR(VLOOKUP(テーブル5[[#This Row],[アイテム]], テーブル3[], 16, FALSE), "")</f>
        <v>バルササンダル</v>
      </c>
      <c r="F368" s="28">
        <f>IFERROR(VLOOKUP(テーブル5[[#This Row],[アイテム]], テーブル3[], 17, FALSE), "")</f>
        <v>1</v>
      </c>
      <c r="G368" s="28"/>
      <c r="H368" s="28"/>
    </row>
    <row r="369" spans="1:8">
      <c r="A369" s="26" t="s">
        <v>458</v>
      </c>
      <c r="B369" s="26" t="str">
        <f>CONCATENATE("IC", IFERROR(VLOOKUP(テーブル5[[#This Row],[アイテム]], テーブル3[], 20, FALSE), ""))</f>
        <v>IC</v>
      </c>
      <c r="C369" s="28" t="str">
        <f>IFERROR(VLOOKUP(テーブル5[[#This Row],[アイテム]], テーブル3[], 14, FALSE), "")</f>
        <v>ミラニス輝材</v>
      </c>
      <c r="D369" s="28">
        <f>IFERROR(VLOOKUP(テーブル5[[#This Row],[アイテム]], テーブル3[], 15, FALSE), "")</f>
        <v>2</v>
      </c>
      <c r="E369" s="28" t="str">
        <f>IFERROR(VLOOKUP(テーブル5[[#This Row],[アイテム]], テーブル3[], 16, FALSE), "")</f>
        <v>植物のツタ</v>
      </c>
      <c r="F369" s="28">
        <f>IFERROR(VLOOKUP(テーブル5[[#This Row],[アイテム]], テーブル3[], 17, FALSE), "")</f>
        <v>2</v>
      </c>
      <c r="G369" s="28" t="str">
        <f>IFERROR(VLOOKUP(テーブル5[[#This Row],[アイテム]], テーブル3[], 18, FALSE), "")</f>
        <v>エボニータクト</v>
      </c>
      <c r="H369" s="28">
        <f>IFERROR(VLOOKUP(テーブル5[[#This Row],[アイテム]], テーブル3[], 19, FALSE), "")</f>
        <v>1</v>
      </c>
    </row>
    <row r="370" spans="1:8">
      <c r="A370" s="26" t="s">
        <v>860</v>
      </c>
      <c r="B370" s="26" t="str">
        <f>CONCATENATE("IC", IFERROR(VLOOKUP(テーブル5[[#This Row],[アイテム]], テーブル3[], 20, FALSE), ""))</f>
        <v>IC</v>
      </c>
      <c r="C370" s="28" t="str">
        <f>IFERROR(VLOOKUP(テーブル5[[#This Row],[アイテム]], テーブル3[], 14, FALSE), "")</f>
        <v>ミラニス輝材</v>
      </c>
      <c r="D370" s="28">
        <f>IFERROR(VLOOKUP(テーブル5[[#This Row],[アイテム]], テーブル3[], 15, FALSE), "")</f>
        <v>1</v>
      </c>
      <c r="E370" s="28" t="str">
        <f>IFERROR(VLOOKUP(テーブル5[[#This Row],[アイテム]], テーブル3[], 16, FALSE), "")</f>
        <v>魔物の骨</v>
      </c>
      <c r="F370" s="28">
        <f>IFERROR(VLOOKUP(テーブル5[[#This Row],[アイテム]], テーブル3[], 17, FALSE), "")</f>
        <v>2</v>
      </c>
      <c r="G370" s="28" t="str">
        <f>IFERROR(VLOOKUP(テーブル5[[#This Row],[アイテム]], テーブル3[], 18, FALSE), "")</f>
        <v>バルサペンダント</v>
      </c>
      <c r="H370" s="28">
        <f>IFERROR(VLOOKUP(テーブル5[[#This Row],[アイテム]], テーブル3[], 19, FALSE), "")</f>
        <v>1</v>
      </c>
    </row>
    <row r="371" spans="1:8">
      <c r="A371" s="26" t="s">
        <v>366</v>
      </c>
      <c r="B371" s="26" t="str">
        <f>CONCATENATE("IC", IFERROR(VLOOKUP(テーブル5[[#This Row],[アイテム]], テーブル3[], 20, FALSE), ""))</f>
        <v>IC</v>
      </c>
      <c r="C371" s="28" t="str">
        <f>IFERROR(VLOOKUP(テーブル5[[#This Row],[アイテム]], テーブル3[], 14, FALSE), "")</f>
        <v>アトランティス鋼</v>
      </c>
      <c r="D371" s="28">
        <f>IFERROR(VLOOKUP(テーブル5[[#This Row],[アイテム]], テーブル3[], 15, FALSE), "")</f>
        <v>2</v>
      </c>
      <c r="E371" s="28" t="str">
        <f>IFERROR(VLOOKUP(テーブル5[[#This Row],[アイテム]], テーブル3[], 16, FALSE), "")</f>
        <v>ルナタイト</v>
      </c>
      <c r="F371" s="28">
        <f>IFERROR(VLOOKUP(テーブル5[[#This Row],[アイテム]], テーブル3[], 17, FALSE), "")</f>
        <v>2</v>
      </c>
      <c r="G371" s="28" t="str">
        <f>IFERROR(VLOOKUP(テーブル5[[#This Row],[アイテム]], テーブル3[], 18, FALSE), "")</f>
        <v>エンシェントスタッフ</v>
      </c>
      <c r="H371" s="28">
        <f>IFERROR(VLOOKUP(テーブル5[[#This Row],[アイテム]], テーブル3[], 19, FALSE), "")</f>
        <v>1</v>
      </c>
    </row>
    <row r="372" spans="1:8">
      <c r="A372" s="26" t="s">
        <v>928</v>
      </c>
      <c r="B372" s="26" t="str">
        <f>CONCATENATE("IC", IFERROR(VLOOKUP(テーブル5[[#This Row],[アイテム]], テーブル3[], 20, FALSE), ""))</f>
        <v>IC</v>
      </c>
      <c r="C372" s="28" t="str">
        <f>IFERROR(VLOOKUP(テーブル5[[#This Row],[アイテム]], テーブル3[], 14, FALSE), "")</f>
        <v>アマリスタ</v>
      </c>
      <c r="D372" s="28">
        <f>IFERROR(VLOOKUP(テーブル5[[#This Row],[アイテム]], テーブル3[], 15, FALSE), "")</f>
        <v>2</v>
      </c>
      <c r="E372" s="28" t="str">
        <f>IFERROR(VLOOKUP(テーブル5[[#This Row],[アイテム]], テーブル3[], 16, FALSE), "")</f>
        <v>ルナグラム緩和剤</v>
      </c>
      <c r="F372" s="28">
        <f>IFERROR(VLOOKUP(テーブル5[[#This Row],[アイテム]], テーブル3[], 17, FALSE), "")</f>
        <v>1</v>
      </c>
      <c r="G372" s="28" t="str">
        <f>IFERROR(VLOOKUP(テーブル5[[#This Row],[アイテム]], テーブル3[], 18, FALSE), "")</f>
        <v>ルナグラム改善薬</v>
      </c>
      <c r="H372" s="28">
        <f>IFERROR(VLOOKUP(テーブル5[[#This Row],[アイテム]], テーブル3[], 19, FALSE), "")</f>
        <v>1</v>
      </c>
    </row>
    <row r="373" spans="1:8">
      <c r="A373" s="26" t="s">
        <v>339</v>
      </c>
      <c r="B373" s="26" t="str">
        <f>CONCATENATE("IC", IFERROR(VLOOKUP(テーブル5[[#This Row],[アイテム]], テーブル3[], 20, FALSE), ""))</f>
        <v>IC</v>
      </c>
      <c r="C373" s="28" t="str">
        <f>IFERROR(VLOOKUP(テーブル5[[#This Row],[アイテム]], テーブル3[], 14, FALSE), "")</f>
        <v>ウィステリア軟材</v>
      </c>
      <c r="D373" s="28">
        <f>IFERROR(VLOOKUP(テーブル5[[#This Row],[アイテム]], テーブル3[], 15, FALSE), "")</f>
        <v>2</v>
      </c>
      <c r="E373" s="28" t="str">
        <f>IFERROR(VLOOKUP(テーブル5[[#This Row],[アイテム]], テーブル3[], 16, FALSE), "")</f>
        <v>ルナタイト</v>
      </c>
      <c r="F373" s="28">
        <f>IFERROR(VLOOKUP(テーブル5[[#This Row],[アイテム]], テーブル3[], 17, FALSE), "")</f>
        <v>1</v>
      </c>
      <c r="G373" s="28" t="str">
        <f>IFERROR(VLOOKUP(テーブル5[[#This Row],[アイテム]], テーブル3[], 18, FALSE), "")</f>
        <v>コンポジットボウ</v>
      </c>
      <c r="H373" s="28">
        <f>IFERROR(VLOOKUP(テーブル5[[#This Row],[アイテム]], テーブル3[], 19, FALSE), "")</f>
        <v>1</v>
      </c>
    </row>
    <row r="374" spans="1:8">
      <c r="A374" s="26" t="s">
        <v>818</v>
      </c>
      <c r="B374" s="26" t="str">
        <f>CONCATENATE("IC", IFERROR(VLOOKUP(テーブル5[[#This Row],[アイテム]], テーブル3[], 20, FALSE), ""))</f>
        <v>IC</v>
      </c>
      <c r="C374" s="28" t="str">
        <f>IFERROR(VLOOKUP(テーブル5[[#This Row],[アイテム]], テーブル3[], 14, FALSE), "")</f>
        <v>アラクニ魔網布</v>
      </c>
      <c r="D374" s="28">
        <f>IFERROR(VLOOKUP(テーブル5[[#This Row],[アイテム]], テーブル3[], 15, FALSE), "")</f>
        <v>1</v>
      </c>
      <c r="E374" s="28" t="str">
        <f>IFERROR(VLOOKUP(テーブル5[[#This Row],[アイテム]], テーブル3[], 16, FALSE), "")</f>
        <v>ユーベルサンダル</v>
      </c>
      <c r="F374" s="28">
        <f>IFERROR(VLOOKUP(テーブル5[[#This Row],[アイテム]], テーブル3[], 17, FALSE), "")</f>
        <v>1</v>
      </c>
      <c r="G374" s="28"/>
      <c r="H374" s="28"/>
    </row>
    <row r="375" spans="1:8">
      <c r="A375" s="26" t="s">
        <v>1215</v>
      </c>
      <c r="B375" s="26" t="str">
        <f>CONCATENATE("IC", IFERROR(VLOOKUP(テーブル5[[#This Row],[アイテム]], テーブル3[], 20, FALSE), ""))</f>
        <v>IC</v>
      </c>
      <c r="C375" s="28" t="str">
        <f>IFERROR(VLOOKUP(テーブル5[[#This Row],[アイテム]], テーブル3[], 14, FALSE), "")</f>
        <v>ユーペル魔材</v>
      </c>
      <c r="D375" s="28">
        <f>IFERROR(VLOOKUP(テーブル5[[#This Row],[アイテム]], テーブル3[], 15, FALSE), "")</f>
        <v>1</v>
      </c>
      <c r="E375" s="28" t="str">
        <f>IFERROR(VLOOKUP(テーブル5[[#This Row],[アイテム]], テーブル3[], 16, FALSE), "")</f>
        <v>メテオライト</v>
      </c>
      <c r="F375" s="28">
        <f>IFERROR(VLOOKUP(テーブル5[[#This Row],[アイテム]], テーブル3[], 17, FALSE), "")</f>
        <v>1</v>
      </c>
      <c r="G375" s="28" t="str">
        <f>IFERROR(VLOOKUP(テーブル5[[#This Row],[アイテム]], テーブル3[], 18, FALSE), "")</f>
        <v>ピルグリムスタッフ</v>
      </c>
      <c r="H375" s="28">
        <f>IFERROR(VLOOKUP(テーブル5[[#This Row],[アイテム]], テーブル3[], 19, FALSE), "")</f>
        <v>1</v>
      </c>
    </row>
    <row r="376" spans="1:8">
      <c r="A376" s="26" t="s">
        <v>1012</v>
      </c>
      <c r="B376" s="26" t="str">
        <f>CONCATENATE("IC", IFERROR(VLOOKUP(テーブル5[[#This Row],[アイテム]], テーブル3[], 20, FALSE), ""))</f>
        <v>IC</v>
      </c>
      <c r="C376" s="28" t="str">
        <f>IFERROR(VLOOKUP(テーブル5[[#This Row],[アイテム]], テーブル3[], 14, FALSE), "")</f>
        <v>セラミック</v>
      </c>
      <c r="D376" s="28">
        <f>IFERROR(VLOOKUP(テーブル5[[#This Row],[アイテム]], テーブル3[], 15, FALSE), "")</f>
        <v>2</v>
      </c>
      <c r="E376" s="28" t="str">
        <f>IFERROR(VLOOKUP(テーブル5[[#This Row],[アイテム]], テーブル3[], 16, FALSE), "")</f>
        <v>グラナイト</v>
      </c>
      <c r="F376" s="28">
        <f>IFERROR(VLOOKUP(テーブル5[[#This Row],[アイテム]], テーブル3[], 17, FALSE), "")</f>
        <v>2</v>
      </c>
      <c r="G376" s="28"/>
      <c r="H376" s="28"/>
    </row>
    <row r="377" spans="1:8">
      <c r="A377" s="26" t="s">
        <v>510</v>
      </c>
      <c r="B377" s="26" t="str">
        <f>CONCATENATE("IC", IFERROR(VLOOKUP(テーブル5[[#This Row],[アイテム]], テーブル3[], 20, FALSE), ""))</f>
        <v>IC</v>
      </c>
      <c r="C377" s="28" t="str">
        <f>IFERROR(VLOOKUP(テーブル5[[#This Row],[アイテム]], テーブル3[], 14, FALSE), "")</f>
        <v>メテオライト</v>
      </c>
      <c r="D377" s="28">
        <f>IFERROR(VLOOKUP(テーブル5[[#This Row],[アイテム]], テーブル3[], 15, FALSE), "")</f>
        <v>3</v>
      </c>
      <c r="E377" s="28" t="str">
        <f>IFERROR(VLOOKUP(テーブル5[[#This Row],[アイテム]], テーブル3[], 16, FALSE), "")</f>
        <v>ミスリルアックス</v>
      </c>
      <c r="F377" s="28">
        <f>IFERROR(VLOOKUP(テーブル5[[#This Row],[アイテム]], テーブル3[], 17, FALSE), "")</f>
        <v>1</v>
      </c>
      <c r="G377" s="28"/>
      <c r="H377" s="28"/>
    </row>
    <row r="378" spans="1:8">
      <c r="A378" s="26" t="s">
        <v>592</v>
      </c>
      <c r="B378" s="26" t="str">
        <f>CONCATENATE("IC", IFERROR(VLOOKUP(テーブル5[[#This Row],[アイテム]], テーブル3[], 20, FALSE), ""))</f>
        <v>IC</v>
      </c>
      <c r="C378" s="28" t="str">
        <f>IFERROR(VLOOKUP(テーブル5[[#This Row],[アイテム]], テーブル3[], 14, FALSE), "")</f>
        <v>メテオライト</v>
      </c>
      <c r="D378" s="28">
        <f>IFERROR(VLOOKUP(テーブル5[[#This Row],[アイテム]], テーブル3[], 15, FALSE), "")</f>
        <v>3</v>
      </c>
      <c r="E378" s="28" t="str">
        <f>IFERROR(VLOOKUP(テーブル5[[#This Row],[アイテム]], テーブル3[], 16, FALSE), "")</f>
        <v>アイアンクロー</v>
      </c>
      <c r="F378" s="28">
        <f>IFERROR(VLOOKUP(テーブル5[[#This Row],[アイテム]], テーブル3[], 17, FALSE), "")</f>
        <v>1</v>
      </c>
      <c r="G378" s="28"/>
      <c r="H378" s="28"/>
    </row>
    <row r="379" spans="1:8">
      <c r="A379" s="26" t="s">
        <v>742</v>
      </c>
      <c r="B379" s="26" t="str">
        <f>CONCATENATE("IC", IFERROR(VLOOKUP(テーブル5[[#This Row],[アイテム]], テーブル3[], 20, FALSE), ""))</f>
        <v>IC</v>
      </c>
      <c r="C379" s="28" t="str">
        <f>IFERROR(VLOOKUP(テーブル5[[#This Row],[アイテム]], テーブル3[], 14, FALSE), "")</f>
        <v>メテオライト</v>
      </c>
      <c r="D379" s="28">
        <f>IFERROR(VLOOKUP(テーブル5[[#This Row],[アイテム]], テーブル3[], 15, FALSE), "")</f>
        <v>1</v>
      </c>
      <c r="E379" s="28" t="str">
        <f>IFERROR(VLOOKUP(テーブル5[[#This Row],[アイテム]], テーブル3[], 16, FALSE), "")</f>
        <v>マーブルストーンサークレット</v>
      </c>
      <c r="F379" s="28">
        <f>IFERROR(VLOOKUP(テーブル5[[#This Row],[アイテム]], テーブル3[], 17, FALSE), "")</f>
        <v>2</v>
      </c>
      <c r="G379" s="28"/>
      <c r="H379" s="28"/>
    </row>
    <row r="380" spans="1:8">
      <c r="A380" s="26" t="s">
        <v>864</v>
      </c>
      <c r="B380" s="26" t="str">
        <f>CONCATENATE("IC", IFERROR(VLOOKUP(テーブル5[[#This Row],[アイテム]], テーブル3[], 20, FALSE), ""))</f>
        <v>IC</v>
      </c>
      <c r="C380" s="28" t="str">
        <f>IFERROR(VLOOKUP(テーブル5[[#This Row],[アイテム]], テーブル3[], 14, FALSE), "")</f>
        <v>メテオライト</v>
      </c>
      <c r="D380" s="28">
        <f>IFERROR(VLOOKUP(テーブル5[[#This Row],[アイテム]], テーブル3[], 15, FALSE), "")</f>
        <v>1</v>
      </c>
      <c r="E380" s="28" t="str">
        <f>IFERROR(VLOOKUP(テーブル5[[#This Row],[アイテム]], テーブル3[], 16, FALSE), "")</f>
        <v>動物の牙</v>
      </c>
      <c r="F380" s="28">
        <f>IFERROR(VLOOKUP(テーブル5[[#This Row],[アイテム]], テーブル3[], 17, FALSE), "")</f>
        <v>2</v>
      </c>
      <c r="G380" s="28" t="str">
        <f>IFERROR(VLOOKUP(テーブル5[[#This Row],[アイテム]], テーブル3[], 18, FALSE), "")</f>
        <v>グラナイトネックレス</v>
      </c>
      <c r="H380" s="28">
        <f>IFERROR(VLOOKUP(テーブル5[[#This Row],[アイテム]], テーブル3[], 19, FALSE), "")</f>
        <v>1</v>
      </c>
    </row>
    <row r="381" spans="1:8">
      <c r="A381" s="26" t="s">
        <v>468</v>
      </c>
      <c r="B381" s="26" t="str">
        <f>CONCATENATE("IC", IFERROR(VLOOKUP(テーブル5[[#This Row],[アイテム]], テーブル3[], 20, FALSE), ""))</f>
        <v>IC極</v>
      </c>
      <c r="C381" s="28" t="str">
        <f>IFERROR(VLOOKUP(テーブル5[[#This Row],[アイテム]], テーブル3[], 14, FALSE), "")</f>
        <v>アトランティス鋼</v>
      </c>
      <c r="D381" s="28">
        <f>IFERROR(VLOOKUP(テーブル5[[#This Row],[アイテム]], テーブル3[], 15, FALSE), "")</f>
        <v>1</v>
      </c>
      <c r="E381" s="28" t="str">
        <f>IFERROR(VLOOKUP(テーブル5[[#This Row],[アイテム]], テーブル3[], 16, FALSE), "")</f>
        <v>スピリトーゾ</v>
      </c>
      <c r="F381" s="28">
        <f>IFERROR(VLOOKUP(テーブル5[[#This Row],[アイテム]], テーブル3[], 17, FALSE), "")</f>
        <v>1</v>
      </c>
      <c r="G381" s="28"/>
      <c r="H381" s="28"/>
    </row>
    <row r="382" spans="1:8">
      <c r="A382" s="26" t="s">
        <v>754</v>
      </c>
      <c r="B382" s="26" t="str">
        <f>CONCATENATE("IC", IFERROR(VLOOKUP(テーブル5[[#This Row],[アイテム]], テーブル3[], 20, FALSE), ""))</f>
        <v>IC</v>
      </c>
      <c r="C382" s="28" t="str">
        <f>IFERROR(VLOOKUP(テーブル5[[#This Row],[アイテム]], テーブル3[], 14, FALSE), "")</f>
        <v>メルクリス鋼</v>
      </c>
      <c r="D382" s="28">
        <f>IFERROR(VLOOKUP(テーブル5[[#This Row],[アイテム]], テーブル3[], 15, FALSE), "")</f>
        <v>2</v>
      </c>
      <c r="E382" s="28" t="str">
        <f>IFERROR(VLOOKUP(テーブル5[[#This Row],[アイテム]], テーブル3[], 16, FALSE), "")</f>
        <v>クオーツティアラ</v>
      </c>
      <c r="F382" s="28">
        <f>IFERROR(VLOOKUP(テーブル5[[#This Row],[アイテム]], テーブル3[], 17, FALSE), "")</f>
        <v>1</v>
      </c>
      <c r="G382" s="28"/>
      <c r="H382" s="28"/>
    </row>
    <row r="383" spans="1:8">
      <c r="A383" s="26" t="s">
        <v>796</v>
      </c>
      <c r="B383" s="26" t="str">
        <f>CONCATENATE("IC", IFERROR(VLOOKUP(テーブル5[[#This Row],[アイテム]], テーブル3[], 20, FALSE), ""))</f>
        <v>IC</v>
      </c>
      <c r="C383" s="28" t="str">
        <f>IFERROR(VLOOKUP(テーブル5[[#This Row],[アイテム]], テーブル3[], 14, FALSE), "")</f>
        <v>メルクリス鋼</v>
      </c>
      <c r="D383" s="28">
        <f>IFERROR(VLOOKUP(テーブル5[[#This Row],[アイテム]], テーブル3[], 15, FALSE), "")</f>
        <v>1</v>
      </c>
      <c r="E383" s="28" t="str">
        <f>IFERROR(VLOOKUP(テーブル5[[#This Row],[アイテム]], テーブル3[], 16, FALSE), "")</f>
        <v>プリズムグリーブ</v>
      </c>
      <c r="F383" s="28">
        <f>IFERROR(VLOOKUP(テーブル5[[#This Row],[アイテム]], テーブル3[], 17, FALSE), "")</f>
        <v>1</v>
      </c>
      <c r="G383" s="28"/>
      <c r="H383" s="28"/>
    </row>
    <row r="384" spans="1:8">
      <c r="A384" s="26" t="s">
        <v>646</v>
      </c>
      <c r="B384" s="26" t="str">
        <f>CONCATENATE("IC", IFERROR(VLOOKUP(テーブル5[[#This Row],[アイテム]], テーブル3[], 20, FALSE), ""))</f>
        <v>IC</v>
      </c>
      <c r="C384" s="28" t="str">
        <f>IFERROR(VLOOKUP(テーブル5[[#This Row],[アイテム]], テーブル3[], 14, FALSE), "")</f>
        <v>メルクリス鋼</v>
      </c>
      <c r="D384" s="28">
        <f>IFERROR(VLOOKUP(テーブル5[[#This Row],[アイテム]], テーブル3[], 15, FALSE), "")</f>
        <v>3</v>
      </c>
      <c r="E384" s="28" t="str">
        <f>IFERROR(VLOOKUP(テーブル5[[#This Row],[アイテム]], テーブル3[], 16, FALSE), "")</f>
        <v>プリズムスーツ</v>
      </c>
      <c r="F384" s="28">
        <f>IFERROR(VLOOKUP(テーブル5[[#This Row],[アイテム]], テーブル3[], 17, FALSE), "")</f>
        <v>1</v>
      </c>
      <c r="G384" s="28"/>
      <c r="H384" s="28"/>
    </row>
    <row r="385" spans="1:8">
      <c r="A385" s="26" t="s">
        <v>895</v>
      </c>
      <c r="B385" s="26" t="str">
        <f>CONCATENATE("IC", IFERROR(VLOOKUP(テーブル5[[#This Row],[アイテム]], テーブル3[], 20, FALSE), ""))</f>
        <v>IC</v>
      </c>
      <c r="C385" s="28" t="str">
        <f>IFERROR(VLOOKUP(テーブル5[[#This Row],[アイテム]], テーブル3[], 14, FALSE), "")</f>
        <v>メルクリス鋼</v>
      </c>
      <c r="D385" s="28">
        <f>IFERROR(VLOOKUP(テーブル5[[#This Row],[アイテム]], テーブル3[], 15, FALSE), "")</f>
        <v>3</v>
      </c>
      <c r="E385" s="28" t="str">
        <f>IFERROR(VLOOKUP(テーブル5[[#This Row],[アイテム]], テーブル3[], 16, FALSE), "")</f>
        <v>メルクリスリング</v>
      </c>
      <c r="F385" s="28">
        <f>IFERROR(VLOOKUP(テーブル5[[#This Row],[アイテム]], テーブル3[], 17, FALSE), "")</f>
        <v>1</v>
      </c>
      <c r="G385" s="28"/>
      <c r="H385" s="28"/>
    </row>
    <row r="386" spans="1:8">
      <c r="A386" s="26" t="s">
        <v>724</v>
      </c>
      <c r="B386" s="26" t="str">
        <f>CONCATENATE("IC", IFERROR(VLOOKUP(テーブル5[[#This Row],[アイテム]], テーブル3[], 20, FALSE), ""))</f>
        <v>IC</v>
      </c>
      <c r="C386" s="28" t="str">
        <f>IFERROR(VLOOKUP(テーブル5[[#This Row],[アイテム]], テーブル3[], 14, FALSE), "")</f>
        <v>メルクリス鋼</v>
      </c>
      <c r="D386" s="28">
        <f>IFERROR(VLOOKUP(テーブル5[[#This Row],[アイテム]], テーブル3[], 15, FALSE), "")</f>
        <v>2</v>
      </c>
      <c r="E386" s="28" t="str">
        <f>IFERROR(VLOOKUP(テーブル5[[#This Row],[アイテム]], テーブル3[], 16, FALSE), "")</f>
        <v>プリズムヘッドギア</v>
      </c>
      <c r="F386" s="28">
        <f>IFERROR(VLOOKUP(テーブル5[[#This Row],[アイテム]], テーブル3[], 17, FALSE), "")</f>
        <v>1</v>
      </c>
      <c r="G386" s="28"/>
      <c r="H386" s="28"/>
    </row>
    <row r="387" spans="1:8">
      <c r="A387" s="26" t="s">
        <v>833</v>
      </c>
      <c r="B387" s="26" t="str">
        <f>CONCATENATE("IC", IFERROR(VLOOKUP(テーブル5[[#This Row],[アイテム]], テーブル3[], 20, FALSE), ""))</f>
        <v>IC</v>
      </c>
      <c r="C387" s="28" t="str">
        <f>IFERROR(VLOOKUP(テーブル5[[#This Row],[アイテム]], テーブル3[], 14, FALSE), "")</f>
        <v>メルクリス鋼</v>
      </c>
      <c r="D387" s="28">
        <f>IFERROR(VLOOKUP(テーブル5[[#This Row],[アイテム]], テーブル3[], 15, FALSE), "")</f>
        <v>1</v>
      </c>
      <c r="E387" s="28" t="str">
        <f>IFERROR(VLOOKUP(テーブル5[[#This Row],[アイテム]], テーブル3[], 16, FALSE), "")</f>
        <v>シルバーリング</v>
      </c>
      <c r="F387" s="28">
        <f>IFERROR(VLOOKUP(テーブル5[[#This Row],[アイテム]], テーブル3[], 17, FALSE), "")</f>
        <v>1</v>
      </c>
      <c r="G387" s="28"/>
      <c r="H387" s="28"/>
    </row>
    <row r="388" spans="1:8">
      <c r="A388" s="26" t="s">
        <v>1231</v>
      </c>
      <c r="B388" s="26" t="str">
        <f>CONCATENATE("IC", IFERROR(VLOOKUP(テーブル5[[#This Row],[アイテム]], テーブル3[], 20, FALSE), ""))</f>
        <v>IC</v>
      </c>
      <c r="C388" s="28" t="str">
        <f>IFERROR(VLOOKUP(テーブル5[[#This Row],[アイテム]], テーブル3[], 14, FALSE), "")</f>
        <v>ユーペル魔材</v>
      </c>
      <c r="D388" s="28">
        <f>IFERROR(VLOOKUP(テーブル5[[#This Row],[アイテム]], テーブル3[], 15, FALSE), "")</f>
        <v>1</v>
      </c>
      <c r="E388" s="28" t="str">
        <f>IFERROR(VLOOKUP(テーブル5[[#This Row],[アイテム]], テーブル3[], 16, FALSE), "")</f>
        <v>スパイダーサンダル</v>
      </c>
      <c r="F388" s="28">
        <f>IFERROR(VLOOKUP(テーブル5[[#This Row],[アイテム]], テーブル3[], 17, FALSE), "")</f>
        <v>1</v>
      </c>
      <c r="G388" s="28"/>
      <c r="H388" s="28"/>
    </row>
    <row r="389" spans="1:8">
      <c r="A389" s="26" t="s">
        <v>868</v>
      </c>
      <c r="B389" s="26" t="str">
        <f>CONCATENATE("IC", IFERROR(VLOOKUP(テーブル5[[#This Row],[アイテム]], テーブル3[], 20, FALSE), ""))</f>
        <v>IC</v>
      </c>
      <c r="C389" s="28" t="str">
        <f>IFERROR(VLOOKUP(テーブル5[[#This Row],[アイテム]], テーブル3[], 14, FALSE), "")</f>
        <v>ユーペル魔材</v>
      </c>
      <c r="D389" s="28">
        <f>IFERROR(VLOOKUP(テーブル5[[#This Row],[アイテム]], テーブル3[], 15, FALSE), "")</f>
        <v>1</v>
      </c>
      <c r="E389" s="28" t="str">
        <f>IFERROR(VLOOKUP(テーブル5[[#This Row],[アイテム]], テーブル3[], 16, FALSE), "")</f>
        <v>植物のツタ</v>
      </c>
      <c r="F389" s="28">
        <f>IFERROR(VLOOKUP(テーブル5[[#This Row],[アイテム]], テーブル3[], 17, FALSE), "")</f>
        <v>2</v>
      </c>
      <c r="G389" s="28" t="str">
        <f>IFERROR(VLOOKUP(テーブル5[[#This Row],[アイテム]], テーブル3[], 18, FALSE), "")</f>
        <v>ウィステリアペンダント</v>
      </c>
      <c r="H389" s="28">
        <f>IFERROR(VLOOKUP(テーブル5[[#This Row],[アイテム]], テーブル3[], 19, FALSE), "")</f>
        <v>1</v>
      </c>
    </row>
    <row r="390" spans="1:8">
      <c r="A390" s="26" t="s">
        <v>681</v>
      </c>
      <c r="B390" s="26" t="str">
        <f>CONCATENATE("IC", IFERROR(VLOOKUP(テーブル5[[#This Row],[アイテム]], テーブル3[], 20, FALSE), ""))</f>
        <v>IC</v>
      </c>
      <c r="C390" s="28" t="str">
        <f>IFERROR(VLOOKUP(テーブル5[[#This Row],[アイテム]], テーブル3[], 14, FALSE), "")</f>
        <v>ケナフ草紙布</v>
      </c>
      <c r="D390" s="28">
        <f>IFERROR(VLOOKUP(テーブル5[[#This Row],[アイテム]], テーブル3[], 15, FALSE), "")</f>
        <v>1</v>
      </c>
      <c r="E390" s="28"/>
      <c r="F390" s="28"/>
      <c r="G390" s="28"/>
      <c r="H390" s="28"/>
    </row>
    <row r="391" spans="1:8">
      <c r="A391" s="26" t="s">
        <v>922</v>
      </c>
      <c r="B391" s="26" t="str">
        <f>CONCATENATE("IC", IFERROR(VLOOKUP(テーブル5[[#This Row],[アイテム]], テーブル3[], 20, FALSE), ""))</f>
        <v>IC</v>
      </c>
      <c r="C391" s="28" t="str">
        <f>IFERROR(VLOOKUP(テーブル5[[#This Row],[アイテム]], テーブル3[], 14, FALSE), "")</f>
        <v>ハーペストコイン</v>
      </c>
      <c r="D391" s="28">
        <f>IFERROR(VLOOKUP(テーブル5[[#This Row],[アイテム]], テーブル3[], 15, FALSE), "")</f>
        <v>2</v>
      </c>
      <c r="E391" s="28" t="str">
        <f>IFERROR(VLOOKUP(テーブル5[[#This Row],[アイテム]], テーブル3[], 16, FALSE), "")</f>
        <v>フォーリーフ</v>
      </c>
      <c r="F391" s="28">
        <f>IFERROR(VLOOKUP(テーブル5[[#This Row],[アイテム]], テーブル3[], 17, FALSE), "")</f>
        <v>1</v>
      </c>
      <c r="G391" s="28"/>
      <c r="H391" s="28"/>
    </row>
    <row r="392" spans="1:8">
      <c r="A392" s="26" t="s">
        <v>589</v>
      </c>
      <c r="B392" s="26" t="str">
        <f>CONCATENATE("IC", IFERROR(VLOOKUP(テーブル5[[#This Row],[アイテム]], テーブル3[], 20, FALSE), ""))</f>
        <v>IC</v>
      </c>
      <c r="C392" s="28" t="str">
        <f>IFERROR(VLOOKUP(テーブル5[[#This Row],[アイテム]], テーブル3[], 14, FALSE), "")</f>
        <v>スチール鋼</v>
      </c>
      <c r="D392" s="28">
        <f>IFERROR(VLOOKUP(テーブル5[[#This Row],[アイテム]], テーブル3[], 15, FALSE), "")</f>
        <v>3</v>
      </c>
      <c r="E392" s="28" t="str">
        <f>IFERROR(VLOOKUP(テーブル5[[#This Row],[アイテム]], テーブル3[], 16, FALSE), "")</f>
        <v>タイガークロー</v>
      </c>
      <c r="F392" s="28">
        <f>IFERROR(VLOOKUP(テーブル5[[#This Row],[アイテム]], テーブル3[], 17, FALSE), "")</f>
        <v>1</v>
      </c>
      <c r="G392" s="28"/>
      <c r="H392" s="28"/>
    </row>
    <row r="393" spans="1:8">
      <c r="A393" s="26" t="s">
        <v>355</v>
      </c>
      <c r="B393" s="26" t="str">
        <f>CONCATENATE("IC", IFERROR(VLOOKUP(テーブル5[[#This Row],[アイテム]], テーブル3[], 20, FALSE), ""))</f>
        <v>IC</v>
      </c>
      <c r="C393" s="28" t="str">
        <f>IFERROR(VLOOKUP(テーブル5[[#This Row],[アイテム]], テーブル3[], 14, FALSE), "")</f>
        <v>シルバー鋼</v>
      </c>
      <c r="D393" s="28">
        <f>IFERROR(VLOOKUP(テーブル5[[#This Row],[アイテム]], テーブル3[], 15, FALSE), "")</f>
        <v>2</v>
      </c>
      <c r="E393" s="28" t="str">
        <f>IFERROR(VLOOKUP(テーブル5[[#This Row],[アイテム]], テーブル3[], 16, FALSE), "")</f>
        <v>グラナイト</v>
      </c>
      <c r="F393" s="28">
        <f>IFERROR(VLOOKUP(テーブル5[[#This Row],[アイテム]], テーブル3[], 17, FALSE), "")</f>
        <v>1</v>
      </c>
      <c r="G393" s="28" t="str">
        <f>IFERROR(VLOOKUP(テーブル5[[#This Row],[アイテム]], テーブル3[], 18, FALSE), "")</f>
        <v>プリーストスタッフ</v>
      </c>
      <c r="H393" s="28">
        <f>IFERROR(VLOOKUP(テーブル5[[#This Row],[アイテム]], テーブル3[], 19, FALSE), "")</f>
        <v>1</v>
      </c>
    </row>
    <row r="394" spans="1:8">
      <c r="A394" s="26" t="s">
        <v>912</v>
      </c>
      <c r="B394" s="26" t="str">
        <f>CONCATENATE("IC", IFERROR(VLOOKUP(テーブル5[[#This Row],[アイテム]], テーブル3[], 20, FALSE), ""))</f>
        <v>IC</v>
      </c>
      <c r="C394" s="28" t="str">
        <f>IFERROR(VLOOKUP(テーブル5[[#This Row],[アイテム]], テーブル3[], 14, FALSE), "")</f>
        <v>ラビットの端革</v>
      </c>
      <c r="D394" s="28">
        <f>IFERROR(VLOOKUP(テーブル5[[#This Row],[アイテム]], テーブル3[], 15, FALSE), "")</f>
        <v>2</v>
      </c>
      <c r="E394" s="28"/>
      <c r="F394" s="28"/>
      <c r="G394" s="28"/>
      <c r="H394" s="28"/>
    </row>
    <row r="395" spans="1:8">
      <c r="A395" s="26" t="s">
        <v>657</v>
      </c>
      <c r="B395" s="26" t="str">
        <f>CONCATENATE("IC", IFERROR(VLOOKUP(テーブル5[[#This Row],[アイテム]], テーブル3[], 20, FALSE), ""))</f>
        <v>IC</v>
      </c>
      <c r="C395" s="28" t="str">
        <f>IFERROR(VLOOKUP(テーブル5[[#This Row],[アイテム]], テーブル3[], 14, FALSE), "")</f>
        <v>ラミー粗織布</v>
      </c>
      <c r="D395" s="28">
        <f>IFERROR(VLOOKUP(テーブル5[[#This Row],[アイテム]], テーブル3[], 15, FALSE), "")</f>
        <v>2</v>
      </c>
      <c r="E395" s="28" t="str">
        <f>IFERROR(VLOOKUP(テーブル5[[#This Row],[アイテム]], テーブル3[], 16, FALSE), "")</f>
        <v>ケナフチュニック</v>
      </c>
      <c r="F395" s="28">
        <f>IFERROR(VLOOKUP(テーブル5[[#This Row],[アイテム]], テーブル3[], 17, FALSE), "")</f>
        <v>1</v>
      </c>
      <c r="G395" s="28"/>
      <c r="H395" s="28"/>
    </row>
    <row r="396" spans="1:8">
      <c r="A396" s="26" t="s">
        <v>327</v>
      </c>
      <c r="B396" s="26" t="str">
        <f>CONCATENATE("IC", IFERROR(VLOOKUP(テーブル5[[#This Row],[アイテム]], テーブル3[], 20, FALSE), ""))</f>
        <v>IC</v>
      </c>
      <c r="C396" s="28" t="str">
        <f>IFERROR(VLOOKUP(テーブル5[[#This Row],[アイテム]], テーブル3[], 14, FALSE), "")</f>
        <v>ラワン浮材</v>
      </c>
      <c r="D396" s="28">
        <f>IFERROR(VLOOKUP(テーブル5[[#This Row],[アイテム]], テーブル3[], 15, FALSE), "")</f>
        <v>3</v>
      </c>
      <c r="E396" s="28" t="str">
        <f>IFERROR(VLOOKUP(テーブル5[[#This Row],[アイテム]], テーブル3[], 16, FALSE), "")</f>
        <v>セルフボウ</v>
      </c>
      <c r="F396" s="28">
        <f>IFERROR(VLOOKUP(テーブル5[[#This Row],[アイテム]], テーブル3[], 17, FALSE), "")</f>
        <v>1</v>
      </c>
      <c r="G396" s="28"/>
      <c r="H396" s="28"/>
    </row>
    <row r="397" spans="1:8">
      <c r="A397" s="26" t="s">
        <v>896</v>
      </c>
      <c r="B397" s="26" t="str">
        <f>CONCATENATE("IC", IFERROR(VLOOKUP(テーブル5[[#This Row],[アイテム]], テーブル3[], 20, FALSE), ""))</f>
        <v>IC</v>
      </c>
      <c r="C397" s="28" t="str">
        <f>IFERROR(VLOOKUP(テーブル5[[#This Row],[アイテム]], テーブル3[], 14, FALSE), "")</f>
        <v>ダマスク金襴織</v>
      </c>
      <c r="D397" s="28">
        <f>IFERROR(VLOOKUP(テーブル5[[#This Row],[アイテム]], テーブル3[], 15, FALSE), "")</f>
        <v>3</v>
      </c>
      <c r="E397" s="28" t="str">
        <f>IFERROR(VLOOKUP(テーブル5[[#This Row],[アイテム]], テーブル3[], 16, FALSE), "")</f>
        <v>クィルトバングル</v>
      </c>
      <c r="F397" s="28">
        <f>IFERROR(VLOOKUP(テーブル5[[#This Row],[アイテム]], テーブル3[], 17, FALSE), "")</f>
        <v>1</v>
      </c>
      <c r="G397" s="28"/>
      <c r="H397" s="28"/>
    </row>
    <row r="398" spans="1:8">
      <c r="A398" s="26" t="s">
        <v>804</v>
      </c>
      <c r="B398" s="26" t="str">
        <f>CONCATENATE("IC", IFERROR(VLOOKUP(テーブル5[[#This Row],[アイテム]], テーブル3[], 20, FALSE), ""))</f>
        <v>IC</v>
      </c>
      <c r="C398" s="28" t="str">
        <f>IFERROR(VLOOKUP(テーブル5[[#This Row],[アイテム]], テーブル3[], 14, FALSE), "")</f>
        <v>ラワン浮材</v>
      </c>
      <c r="D398" s="28">
        <f>IFERROR(VLOOKUP(テーブル5[[#This Row],[アイテム]], テーブル3[], 15, FALSE), "")</f>
        <v>1</v>
      </c>
      <c r="E398" s="28" t="str">
        <f>IFERROR(VLOOKUP(テーブル5[[#This Row],[アイテム]], テーブル3[], 16, FALSE), "")</f>
        <v>コルクサンダル</v>
      </c>
      <c r="F398" s="28">
        <f>IFERROR(VLOOKUP(テーブル5[[#This Row],[アイテム]], テーブル3[], 17, FALSE), "")</f>
        <v>1</v>
      </c>
      <c r="G398" s="28"/>
      <c r="H398" s="28"/>
    </row>
    <row r="399" spans="1:8">
      <c r="A399" s="26" t="s">
        <v>852</v>
      </c>
      <c r="B399" s="26" t="str">
        <f>CONCATENATE("IC", IFERROR(VLOOKUP(テーブル5[[#This Row],[アイテム]], テーブル3[], 20, FALSE), ""))</f>
        <v>IC</v>
      </c>
      <c r="C399" s="28" t="str">
        <f>IFERROR(VLOOKUP(テーブル5[[#This Row],[アイテム]], テーブル3[], 14, FALSE), "")</f>
        <v>ラワン浮材</v>
      </c>
      <c r="D399" s="28">
        <f>IFERROR(VLOOKUP(テーブル5[[#This Row],[アイテム]], テーブル3[], 15, FALSE), "")</f>
        <v>1</v>
      </c>
      <c r="E399" s="28" t="str">
        <f>IFERROR(VLOOKUP(テーブル5[[#This Row],[アイテム]], テーブル3[], 16, FALSE), "")</f>
        <v>薄い羽</v>
      </c>
      <c r="F399" s="28">
        <f>IFERROR(VLOOKUP(テーブル5[[#This Row],[アイテム]], テーブル3[], 17, FALSE), "")</f>
        <v>2</v>
      </c>
      <c r="G399" s="28" t="str">
        <f>IFERROR(VLOOKUP(テーブル5[[#This Row],[アイテム]], テーブル3[], 18, FALSE), "")</f>
        <v>コルクペンダント</v>
      </c>
      <c r="H399" s="28">
        <f>IFERROR(VLOOKUP(テーブル5[[#This Row],[アイテム]], テーブル3[], 19, FALSE), "")</f>
        <v>1</v>
      </c>
    </row>
    <row r="400" spans="1:8">
      <c r="A400" s="26" t="s">
        <v>687</v>
      </c>
      <c r="B400" s="26" t="str">
        <f>CONCATENATE("IC", IFERROR(VLOOKUP(テーブル5[[#This Row],[アイテム]], テーブル3[], 20, FALSE), ""))</f>
        <v>IC</v>
      </c>
      <c r="C400" s="28" t="str">
        <f>IFERROR(VLOOKUP(テーブル5[[#This Row],[アイテム]], テーブル3[], 14, FALSE), "")</f>
        <v>リザードの鱗皮</v>
      </c>
      <c r="D400" s="28">
        <f>IFERROR(VLOOKUP(テーブル5[[#This Row],[アイテム]], テーブル3[], 15, FALSE), "")</f>
        <v>1</v>
      </c>
      <c r="E400" s="28" t="str">
        <f>IFERROR(VLOOKUP(テーブル5[[#This Row],[アイテム]], テーブル3[], 16, FALSE), "")</f>
        <v>クレストマスク</v>
      </c>
      <c r="F400" s="28">
        <f>IFERROR(VLOOKUP(テーブル5[[#This Row],[アイテム]], テーブル3[], 17, FALSE), "")</f>
        <v>1</v>
      </c>
      <c r="G400" s="28"/>
      <c r="H400" s="28"/>
    </row>
    <row r="401" spans="1:8">
      <c r="A401" s="26" t="s">
        <v>765</v>
      </c>
      <c r="B401" s="26" t="str">
        <f>CONCATENATE("IC", IFERROR(VLOOKUP(テーブル5[[#This Row],[アイテム]], テーブル3[], 20, FALSE), ""))</f>
        <v>IC</v>
      </c>
      <c r="C401" s="28" t="str">
        <f>IFERROR(VLOOKUP(テーブル5[[#This Row],[アイテム]], テーブル3[], 14, FALSE), "")</f>
        <v>リザードの鱗皮</v>
      </c>
      <c r="D401" s="28">
        <f>IFERROR(VLOOKUP(テーブル5[[#This Row],[アイテム]], テーブル3[], 15, FALSE), "")</f>
        <v>1</v>
      </c>
      <c r="E401" s="28" t="str">
        <f>IFERROR(VLOOKUP(テーブル5[[#This Row],[アイテム]], テーブル3[], 16, FALSE), "")</f>
        <v>ソフトレザーブーツ</v>
      </c>
      <c r="F401" s="28">
        <f>IFERROR(VLOOKUP(テーブル5[[#This Row],[アイテム]], テーブル3[], 17, FALSE), "")</f>
        <v>1</v>
      </c>
      <c r="G401" s="28"/>
      <c r="H401" s="28"/>
    </row>
    <row r="402" spans="1:8">
      <c r="A402" s="26" t="s">
        <v>611</v>
      </c>
      <c r="B402" s="26" t="str">
        <f>CONCATENATE("IC", IFERROR(VLOOKUP(テーブル5[[#This Row],[アイテム]], テーブル3[], 20, FALSE), ""))</f>
        <v>IC</v>
      </c>
      <c r="C402" s="28" t="str">
        <f>IFERROR(VLOOKUP(テーブル5[[#This Row],[アイテム]], テーブル3[], 14, FALSE), "")</f>
        <v>リザードの鱗皮</v>
      </c>
      <c r="D402" s="28">
        <f>IFERROR(VLOOKUP(テーブル5[[#This Row],[アイテム]], テーブル3[], 15, FALSE), "")</f>
        <v>3</v>
      </c>
      <c r="E402" s="28" t="str">
        <f>IFERROR(VLOOKUP(テーブル5[[#This Row],[アイテム]], テーブル3[], 16, FALSE), "")</f>
        <v>クレストベスト</v>
      </c>
      <c r="F402" s="28">
        <f>IFERROR(VLOOKUP(テーブル5[[#This Row],[アイテム]], テーブル3[], 17, FALSE), "")</f>
        <v>1</v>
      </c>
      <c r="G402" s="28"/>
      <c r="H402" s="28"/>
    </row>
    <row r="403" spans="1:8">
      <c r="A403" s="26" t="s">
        <v>883</v>
      </c>
      <c r="B403" s="26" t="str">
        <f>CONCATENATE("IC", IFERROR(VLOOKUP(テーブル5[[#This Row],[アイテム]], テーブル3[], 20, FALSE), ""))</f>
        <v>IC</v>
      </c>
      <c r="C403" s="28" t="str">
        <f>IFERROR(VLOOKUP(テーブル5[[#This Row],[アイテム]], テーブル3[], 14, FALSE), "")</f>
        <v>リザードの鱗皮</v>
      </c>
      <c r="D403" s="28">
        <f>IFERROR(VLOOKUP(テーブル5[[#This Row],[アイテム]], テーブル3[], 15, FALSE), "")</f>
        <v>3</v>
      </c>
      <c r="E403" s="28" t="str">
        <f>IFERROR(VLOOKUP(テーブル5[[#This Row],[アイテム]], テーブル3[], 16, FALSE), "")</f>
        <v>フェルトバングル</v>
      </c>
      <c r="F403" s="28">
        <f>IFERROR(VLOOKUP(テーブル5[[#This Row],[アイテム]], テーブル3[], 17, FALSE), "")</f>
        <v>1</v>
      </c>
      <c r="G403" s="28"/>
      <c r="H403" s="28"/>
    </row>
    <row r="404" spans="1:8">
      <c r="A404" s="26" t="s">
        <v>660</v>
      </c>
      <c r="B404" s="26" t="str">
        <f>CONCATENATE("IC", IFERROR(VLOOKUP(テーブル5[[#This Row],[アイテム]], テーブル3[], 20, FALSE), ""))</f>
        <v>IC</v>
      </c>
      <c r="C404" s="28" t="str">
        <f>IFERROR(VLOOKUP(テーブル5[[#This Row],[アイテム]], テーブル3[], 14, FALSE), "")</f>
        <v>リネン平織布</v>
      </c>
      <c r="D404" s="28">
        <f>IFERROR(VLOOKUP(テーブル5[[#This Row],[アイテム]], テーブル3[], 15, FALSE), "")</f>
        <v>2</v>
      </c>
      <c r="E404" s="28" t="str">
        <f>IFERROR(VLOOKUP(テーブル5[[#This Row],[アイテム]], テーブル3[], 16, FALSE), "")</f>
        <v>コットンクローク</v>
      </c>
      <c r="F404" s="28">
        <f>IFERROR(VLOOKUP(テーブル5[[#This Row],[アイテム]], テーブル3[], 17, FALSE), "")</f>
        <v>1</v>
      </c>
      <c r="G404" s="28"/>
      <c r="H404" s="28"/>
    </row>
    <row r="405" spans="1:8">
      <c r="A405" s="26" t="s">
        <v>661</v>
      </c>
      <c r="B405" s="26" t="str">
        <f>CONCATENATE("IC", IFERROR(VLOOKUP(テーブル5[[#This Row],[アイテム]], テーブル3[], 20, FALSE), ""))</f>
        <v>IC</v>
      </c>
      <c r="C405" s="28" t="str">
        <f>IFERROR(VLOOKUP(テーブル5[[#This Row],[アイテム]], テーブル3[], 14, FALSE), "")</f>
        <v>リネン平織布</v>
      </c>
      <c r="D405" s="28">
        <f>IFERROR(VLOOKUP(テーブル5[[#This Row],[アイテム]], テーブル3[], 15, FALSE), "")</f>
        <v>2</v>
      </c>
      <c r="E405" s="28" t="str">
        <f>IFERROR(VLOOKUP(テーブル5[[#This Row],[アイテム]], テーブル3[], 16, FALSE), "")</f>
        <v>リネンケープ</v>
      </c>
      <c r="F405" s="28">
        <f>IFERROR(VLOOKUP(テーブル5[[#This Row],[アイテム]], テーブル3[], 17, FALSE), "")</f>
        <v>1</v>
      </c>
      <c r="G405" s="28"/>
      <c r="H405" s="28"/>
    </row>
    <row r="406" spans="1:8">
      <c r="A406" s="26" t="s">
        <v>741</v>
      </c>
      <c r="B406" s="26" t="str">
        <f>CONCATENATE("IC", IFERROR(VLOOKUP(テーブル5[[#This Row],[アイテム]], テーブル3[], 20, FALSE), ""))</f>
        <v>IC</v>
      </c>
      <c r="C406" s="28" t="str">
        <f>IFERROR(VLOOKUP(テーブル5[[#This Row],[アイテム]], テーブル3[], 14, FALSE), "")</f>
        <v>リネン平織布</v>
      </c>
      <c r="D406" s="28">
        <f>IFERROR(VLOOKUP(テーブル5[[#This Row],[アイテム]], テーブル3[], 15, FALSE), "")</f>
        <v>2</v>
      </c>
      <c r="E406" s="28" t="str">
        <f>IFERROR(VLOOKUP(テーブル5[[#This Row],[アイテム]], テーブル3[], 16, FALSE), "")</f>
        <v>コットンハット</v>
      </c>
      <c r="F406" s="28">
        <f>IFERROR(VLOOKUP(テーブル5[[#This Row],[アイテム]], テーブル3[], 17, FALSE), "")</f>
        <v>1</v>
      </c>
      <c r="G406" s="28"/>
      <c r="H406" s="28"/>
    </row>
    <row r="407" spans="1:8">
      <c r="A407" s="26" t="s">
        <v>81</v>
      </c>
      <c r="B407" s="26" t="str">
        <f>CONCATENATE("IC", IFERROR(VLOOKUP(テーブル5[[#This Row],[アイテム]], テーブル3[], 20, FALSE), ""))</f>
        <v>IC</v>
      </c>
      <c r="C407" s="28" t="str">
        <f>IFERROR(VLOOKUP(テーブル5[[#This Row],[アイテム]], テーブル3[], 14, FALSE), "")</f>
        <v>ルナグラム緩和剤</v>
      </c>
      <c r="D407" s="28">
        <f>IFERROR(VLOOKUP(テーブル5[[#This Row],[アイテム]], テーブル3[], 15, FALSE), "")</f>
        <v>1</v>
      </c>
      <c r="E407" s="28" t="str">
        <f>IFERROR(VLOOKUP(テーブル5[[#This Row],[アイテム]], テーブル3[], 16, FALSE), "")</f>
        <v>シルバー鋼</v>
      </c>
      <c r="F407" s="28">
        <f>IFERROR(VLOOKUP(テーブル5[[#This Row],[アイテム]], テーブル3[], 17, FALSE), "")</f>
        <v>3</v>
      </c>
      <c r="G407" s="28"/>
      <c r="H407" s="28"/>
    </row>
    <row r="408" spans="1:8">
      <c r="A408" s="26" t="s">
        <v>79</v>
      </c>
      <c r="B408" s="26" t="str">
        <f>CONCATENATE("IC", IFERROR(VLOOKUP(テーブル5[[#This Row],[アイテム]], テーブル3[], 20, FALSE), ""))</f>
        <v>IC</v>
      </c>
      <c r="C408" s="28" t="str">
        <f>IFERROR(VLOOKUP(テーブル5[[#This Row],[アイテム]], テーブル3[], 14, FALSE), "")</f>
        <v>シルバー鋼</v>
      </c>
      <c r="D408" s="28">
        <f>IFERROR(VLOOKUP(テーブル5[[#This Row],[アイテム]], テーブル3[], 15, FALSE), "")</f>
        <v>2</v>
      </c>
      <c r="E408" s="28" t="str">
        <f>IFERROR(VLOOKUP(テーブル5[[#This Row],[アイテム]], テーブル3[], 16, FALSE), "")</f>
        <v>月桂樹</v>
      </c>
      <c r="F408" s="28">
        <f>IFERROR(VLOOKUP(テーブル5[[#This Row],[アイテム]], テーブル3[], 17, FALSE), "")</f>
        <v>2</v>
      </c>
      <c r="G408" s="28" t="str">
        <f>IFERROR(VLOOKUP(テーブル5[[#This Row],[アイテム]], テーブル3[], 18, FALSE), "")</f>
        <v>植物のツタ</v>
      </c>
      <c r="H408" s="28">
        <f>IFERROR(VLOOKUP(テーブル5[[#This Row],[アイテム]], テーブル3[], 19, FALSE), "")</f>
        <v>1</v>
      </c>
    </row>
    <row r="409" spans="1:8">
      <c r="A409" s="26" t="s">
        <v>1014</v>
      </c>
      <c r="B409" s="26" t="str">
        <f>CONCATENATE("IC", IFERROR(VLOOKUP(テーブル5[[#This Row],[アイテム]], テーブル3[], 20, FALSE), ""))</f>
        <v>IC</v>
      </c>
      <c r="C409" s="28" t="str">
        <f>IFERROR(VLOOKUP(テーブル5[[#This Row],[アイテム]], テーブル3[], 14, FALSE), "")</f>
        <v>ハースストーン</v>
      </c>
      <c r="D409" s="28">
        <f>IFERROR(VLOOKUP(テーブル5[[#This Row],[アイテム]], テーブル3[], 15, FALSE), "")</f>
        <v>2</v>
      </c>
      <c r="E409" s="28" t="str">
        <f>IFERROR(VLOOKUP(テーブル5[[#This Row],[アイテム]], テーブル3[], 16, FALSE), "")</f>
        <v>セラミック</v>
      </c>
      <c r="F409" s="28">
        <f>IFERROR(VLOOKUP(テーブル5[[#This Row],[アイテム]], テーブル3[], 17, FALSE), "")</f>
        <v>2</v>
      </c>
      <c r="G409" s="28"/>
      <c r="H409" s="28"/>
    </row>
    <row r="410" spans="1:8">
      <c r="A410" s="26" t="s">
        <v>839</v>
      </c>
      <c r="B410" s="26" t="str">
        <f>CONCATENATE("IC", IFERROR(VLOOKUP(テーブル5[[#This Row],[アイテム]], テーブル3[], 20, FALSE), ""))</f>
        <v>IC</v>
      </c>
      <c r="C410" s="28" t="str">
        <f>IFERROR(VLOOKUP(テーブル5[[#This Row],[アイテム]], テーブル3[], 14, FALSE), "")</f>
        <v>ルナタイト</v>
      </c>
      <c r="D410" s="28">
        <f>IFERROR(VLOOKUP(テーブル5[[#This Row],[アイテム]], テーブル3[], 15, FALSE), "")</f>
        <v>1</v>
      </c>
      <c r="E410" s="28" t="str">
        <f>IFERROR(VLOOKUP(テーブル5[[#This Row],[アイテム]], テーブル3[], 16, FALSE), "")</f>
        <v>アラクニリング</v>
      </c>
      <c r="F410" s="28">
        <f>IFERROR(VLOOKUP(テーブル5[[#This Row],[アイテム]], テーブル3[], 17, FALSE), "")</f>
        <v>1</v>
      </c>
      <c r="G410" s="28"/>
      <c r="H410" s="28"/>
    </row>
    <row r="411" spans="1:8">
      <c r="A411" s="26" t="s">
        <v>216</v>
      </c>
      <c r="B411" s="26" t="str">
        <f>CONCATENATE("IC", IFERROR(VLOOKUP(テーブル5[[#This Row],[アイテム]], テーブル3[], 20, FALSE), ""))</f>
        <v>IC</v>
      </c>
      <c r="C411" s="28" t="str">
        <f>IFERROR(VLOOKUP(テーブル5[[#This Row],[アイテム]], テーブル3[], 14, FALSE), "")</f>
        <v>レアサーモンの切り身</v>
      </c>
      <c r="D411" s="28">
        <f>IFERROR(VLOOKUP(テーブル5[[#This Row],[アイテム]], テーブル3[], 15, FALSE), "")</f>
        <v>2</v>
      </c>
      <c r="E411" s="28" t="str">
        <f>IFERROR(VLOOKUP(テーブル5[[#This Row],[アイテム]], テーブル3[], 16, FALSE), "")</f>
        <v>サーモンの切り身</v>
      </c>
      <c r="F411" s="28">
        <f>IFERROR(VLOOKUP(テーブル5[[#This Row],[アイテム]], テーブル3[], 17, FALSE), "")</f>
        <v>2</v>
      </c>
      <c r="G411" s="28" t="str">
        <f>IFERROR(VLOOKUP(テーブル5[[#This Row],[アイテム]], テーブル3[], 18, FALSE), "")</f>
        <v>オラデアバター</v>
      </c>
      <c r="H411" s="28">
        <f>IFERROR(VLOOKUP(テーブル5[[#This Row],[アイテム]], テーブル3[], 19, FALSE), "")</f>
        <v>2</v>
      </c>
    </row>
    <row r="412" spans="1:8">
      <c r="A412" s="26" t="s">
        <v>299</v>
      </c>
      <c r="B412" s="26" t="str">
        <f>CONCATENATE("IC", IFERROR(VLOOKUP(テーブル5[[#This Row],[アイテム]], テーブル3[], 20, FALSE), ""))</f>
        <v>IC</v>
      </c>
      <c r="C412" s="28" t="str">
        <f>IFERROR(VLOOKUP(テーブル5[[#This Row],[アイテム]], テーブル3[], 14, FALSE), "")</f>
        <v>チタン鋼</v>
      </c>
      <c r="D412" s="28">
        <f>IFERROR(VLOOKUP(テーブル5[[#This Row],[アイテム]], テーブル3[], 15, FALSE), "")</f>
        <v>2</v>
      </c>
      <c r="E412" s="28" t="str">
        <f>IFERROR(VLOOKUP(テーブル5[[#This Row],[アイテム]], テーブル3[], 16, FALSE), "")</f>
        <v>マーブルストーン</v>
      </c>
      <c r="F412" s="28">
        <f>IFERROR(VLOOKUP(テーブル5[[#This Row],[アイテム]], テーブル3[], 17, FALSE), "")</f>
        <v>1</v>
      </c>
      <c r="G412" s="28" t="str">
        <f>IFERROR(VLOOKUP(テーブル5[[#This Row],[アイテム]], テーブル3[], 18, FALSE), "")</f>
        <v>ファルシオン</v>
      </c>
      <c r="H412" s="28">
        <f>IFERROR(VLOOKUP(テーブル5[[#This Row],[アイテム]], テーブル3[], 19, FALSE), "")</f>
        <v>1</v>
      </c>
    </row>
    <row r="413" spans="1:8">
      <c r="A413" s="26" t="s">
        <v>8</v>
      </c>
      <c r="B413" s="26" t="str">
        <f>CONCATENATE("IC", IFERROR(VLOOKUP(テーブル5[[#This Row],[アイテム]], テーブル3[], 20, FALSE), ""))</f>
        <v>IC</v>
      </c>
      <c r="C413" s="28" t="str">
        <f>IFERROR(VLOOKUP(テーブル5[[#This Row],[アイテム]], テーブル3[], 14, FALSE), "")</f>
        <v>レッドベリィ</v>
      </c>
      <c r="D413" s="28">
        <f>IFERROR(VLOOKUP(テーブル5[[#This Row],[アイテム]], テーブル3[], 15, FALSE), "")</f>
        <v>2</v>
      </c>
      <c r="E413" s="28" t="str">
        <f>IFERROR(VLOOKUP(テーブル5[[#This Row],[アイテム]], テーブル3[], 16, FALSE), "")</f>
        <v>レッドベリィボトル</v>
      </c>
      <c r="F413" s="28">
        <f>IFERROR(VLOOKUP(テーブル5[[#This Row],[アイテム]], テーブル3[], 17, FALSE), "")</f>
        <v>2</v>
      </c>
      <c r="G413" s="28"/>
      <c r="H413" s="28"/>
    </row>
    <row r="414" spans="1:8">
      <c r="A414" s="26" t="s">
        <v>0</v>
      </c>
      <c r="B414" s="26" t="str">
        <f>CONCATENATE("IC", IFERROR(VLOOKUP(テーブル5[[#This Row],[アイテム]], テーブル3[], 20, FALSE), ""))</f>
        <v>IC</v>
      </c>
      <c r="C414" s="28" t="str">
        <f>IFERROR(VLOOKUP(テーブル5[[#This Row],[アイテム]], テーブル3[], 14, FALSE), "")</f>
        <v>レッドベリィ</v>
      </c>
      <c r="D414" s="28">
        <f>IFERROR(VLOOKUP(テーブル5[[#This Row],[アイテム]], テーブル3[], 15, FALSE), "")</f>
        <v>2</v>
      </c>
      <c r="E414" s="28"/>
      <c r="F414" s="28"/>
      <c r="G414" s="28"/>
      <c r="H414" s="28"/>
    </row>
    <row r="415" spans="1:8">
      <c r="A415" s="26" t="s">
        <v>819</v>
      </c>
      <c r="B415" s="26" t="str">
        <f>CONCATENATE("IC", IFERROR(VLOOKUP(テーブル5[[#This Row],[アイテム]], テーブル3[], 20, FALSE), ""))</f>
        <v>IC</v>
      </c>
      <c r="C415" s="28" t="str">
        <f>IFERROR(VLOOKUP(テーブル5[[#This Row],[アイテム]], テーブル3[], 14, FALSE), "")</f>
        <v>レベロス神材</v>
      </c>
      <c r="D415" s="28">
        <f>IFERROR(VLOOKUP(テーブル5[[#This Row],[アイテム]], テーブル3[], 15, FALSE), "")</f>
        <v>1</v>
      </c>
      <c r="E415" s="28" t="str">
        <f>IFERROR(VLOOKUP(テーブル5[[#This Row],[アイテム]], テーブル3[], 16, FALSE), "")</f>
        <v>メイジサンダル</v>
      </c>
      <c r="F415" s="28">
        <f>IFERROR(VLOOKUP(テーブル5[[#This Row],[アイテム]], テーブル3[], 17, FALSE), "")</f>
        <v>1</v>
      </c>
      <c r="G415" s="28"/>
      <c r="H415" s="28"/>
    </row>
    <row r="416" spans="1:8">
      <c r="A416" s="26" t="s">
        <v>755</v>
      </c>
      <c r="B416" s="26" t="str">
        <f>CONCATENATE("IC", IFERROR(VLOOKUP(テーブル5[[#This Row],[アイテム]], テーブル3[], 20, FALSE), ""))</f>
        <v>IC極</v>
      </c>
      <c r="C416" s="28" t="str">
        <f>IFERROR(VLOOKUP(テーブル5[[#This Row],[アイテム]], テーブル3[], 14, FALSE), "")</f>
        <v>レベロス神材</v>
      </c>
      <c r="D416" s="28">
        <f>IFERROR(VLOOKUP(テーブル5[[#This Row],[アイテム]], テーブル3[], 15, FALSE), "")</f>
        <v>2</v>
      </c>
      <c r="E416" s="28" t="str">
        <f>IFERROR(VLOOKUP(テーブル5[[#This Row],[アイテム]], テーブル3[], 16, FALSE), "")</f>
        <v>プリズムティアラ</v>
      </c>
      <c r="F416" s="28">
        <f>IFERROR(VLOOKUP(テーブル5[[#This Row],[アイテム]], テーブル3[], 17, FALSE), "")</f>
        <v>1</v>
      </c>
      <c r="G416" s="28"/>
      <c r="H416" s="28"/>
    </row>
    <row r="417" spans="1:8">
      <c r="A417" s="26" t="s">
        <v>870</v>
      </c>
      <c r="B417" s="26" t="str">
        <f>CONCATENATE("IC", IFERROR(VLOOKUP(テーブル5[[#This Row],[アイテム]], テーブル3[], 20, FALSE), ""))</f>
        <v>IC</v>
      </c>
      <c r="C417" s="28" t="str">
        <f>IFERROR(VLOOKUP(テーブル5[[#This Row],[アイテム]], テーブル3[], 14, FALSE), "")</f>
        <v>レベロス神材</v>
      </c>
      <c r="D417" s="28">
        <f>IFERROR(VLOOKUP(テーブル5[[#This Row],[アイテム]], テーブル3[], 15, FALSE), "")</f>
        <v>1</v>
      </c>
      <c r="E417" s="28" t="str">
        <f>IFERROR(VLOOKUP(テーブル5[[#This Row],[アイテム]], テーブル3[], 16, FALSE), "")</f>
        <v>魔物の爪</v>
      </c>
      <c r="F417" s="28">
        <f>IFERROR(VLOOKUP(テーブル5[[#This Row],[アイテム]], テーブル3[], 17, FALSE), "")</f>
        <v>2</v>
      </c>
      <c r="G417" s="28" t="str">
        <f>IFERROR(VLOOKUP(テーブル5[[#This Row],[アイテム]], テーブル3[], 18, FALSE), "")</f>
        <v>フレアネックレス</v>
      </c>
      <c r="H417" s="28">
        <f>IFERROR(VLOOKUP(テーブル5[[#This Row],[アイテム]], テーブル3[], 19, FALSE), "")</f>
        <v>1</v>
      </c>
    </row>
    <row r="418" spans="1:8">
      <c r="A418" s="26" t="s">
        <v>998</v>
      </c>
      <c r="B418" s="26" t="str">
        <f>CONCATENATE("IC", IFERROR(VLOOKUP(テーブル5[[#This Row],[アイテム]], テーブル3[], 20, FALSE), ""))</f>
        <v>IC</v>
      </c>
      <c r="C418" s="28" t="str">
        <f>IFERROR(VLOOKUP(テーブル5[[#This Row],[アイテム]], テーブル3[], 14, FALSE), "")</f>
        <v>蜂蜜</v>
      </c>
      <c r="D418" s="28">
        <f>IFERROR(VLOOKUP(テーブル5[[#This Row],[アイテム]], テーブル3[], 15, FALSE), "")</f>
        <v>2</v>
      </c>
      <c r="E418" s="28" t="str">
        <f>IFERROR(VLOOKUP(テーブル5[[#This Row],[アイテム]], テーブル3[], 16, FALSE), "")</f>
        <v>ウッドシロップ</v>
      </c>
      <c r="F418" s="28">
        <f>IFERROR(VLOOKUP(テーブル5[[#This Row],[アイテム]], テーブル3[], 17, FALSE), "")</f>
        <v>2</v>
      </c>
      <c r="G418" s="28"/>
      <c r="H418" s="28"/>
    </row>
    <row r="419" spans="1:8">
      <c r="A419" s="26" t="s">
        <v>169</v>
      </c>
      <c r="B419" s="26" t="str">
        <f>CONCATENATE("IC", IFERROR(VLOOKUP(テーブル5[[#This Row],[アイテム]], テーブル3[], 20, FALSE), ""))</f>
        <v>IC</v>
      </c>
      <c r="C419" s="28" t="str">
        <f>IFERROR(VLOOKUP(テーブル5[[#This Row],[アイテム]], テーブル3[], 14, FALSE), "")</f>
        <v>ロイヤルゼリー</v>
      </c>
      <c r="D419" s="28">
        <f>IFERROR(VLOOKUP(テーブル5[[#This Row],[アイテム]], テーブル3[], 15, FALSE), "")</f>
        <v>1</v>
      </c>
      <c r="E419" s="28" t="str">
        <f>IFERROR(VLOOKUP(テーブル5[[#This Row],[アイテム]], テーブル3[], 16, FALSE), "")</f>
        <v>フレッシュハーブティー</v>
      </c>
      <c r="F419" s="28">
        <f>IFERROR(VLOOKUP(テーブル5[[#This Row],[アイテム]], テーブル3[], 17, FALSE), "")</f>
        <v>1</v>
      </c>
      <c r="G419" s="28"/>
      <c r="H419" s="28"/>
    </row>
    <row r="420" spans="1:8">
      <c r="A420" s="26" t="s">
        <v>768</v>
      </c>
      <c r="B420" s="26" t="str">
        <f>CONCATENATE("IC", IFERROR(VLOOKUP(テーブル5[[#This Row],[アイテム]], テーブル3[], 20, FALSE), ""))</f>
        <v>IC</v>
      </c>
      <c r="C420" s="28" t="str">
        <f>IFERROR(VLOOKUP(テーブル5[[#This Row],[アイテム]], テーブル3[], 14, FALSE), "")</f>
        <v>ロムロン弾材</v>
      </c>
      <c r="D420" s="28">
        <f>IFERROR(VLOOKUP(テーブル5[[#This Row],[アイテム]], テーブル3[], 15, FALSE), "")</f>
        <v>1</v>
      </c>
      <c r="E420" s="28" t="str">
        <f>IFERROR(VLOOKUP(テーブル5[[#This Row],[アイテム]], テーブル3[], 16, FALSE), "")</f>
        <v>ミラニスクロッグ</v>
      </c>
      <c r="F420" s="28">
        <f>IFERROR(VLOOKUP(テーブル5[[#This Row],[アイテム]], テーブル3[], 17, FALSE), "")</f>
        <v>1</v>
      </c>
      <c r="G420" s="28"/>
      <c r="H420" s="28"/>
    </row>
    <row r="421" spans="1:8">
      <c r="A421" s="26" t="s">
        <v>809</v>
      </c>
      <c r="B421" s="26" t="str">
        <f>CONCATENATE("IC", IFERROR(VLOOKUP(テーブル5[[#This Row],[アイテム]], テーブル3[], 20, FALSE), ""))</f>
        <v>IC</v>
      </c>
      <c r="C421" s="28" t="str">
        <f>IFERROR(VLOOKUP(テーブル5[[#This Row],[アイテム]], テーブル3[], 14, FALSE), "")</f>
        <v>ロムロン弾材</v>
      </c>
      <c r="D421" s="28">
        <f>IFERROR(VLOOKUP(テーブル5[[#This Row],[アイテム]], テーブル3[], 15, FALSE), "")</f>
        <v>1</v>
      </c>
      <c r="E421" s="28" t="str">
        <f>IFERROR(VLOOKUP(テーブル5[[#This Row],[アイテム]], テーブル3[], 16, FALSE), "")</f>
        <v>ミラニスサンダル</v>
      </c>
      <c r="F421" s="28">
        <f>IFERROR(VLOOKUP(テーブル5[[#This Row],[アイテム]], テーブル3[], 17, FALSE), "")</f>
        <v>1</v>
      </c>
      <c r="G421" s="28"/>
      <c r="H421" s="28"/>
    </row>
    <row r="422" spans="1:8">
      <c r="A422" s="26" t="s">
        <v>834</v>
      </c>
      <c r="B422" s="26" t="str">
        <f>CONCATENATE("IC", IFERROR(VLOOKUP(テーブル5[[#This Row],[アイテム]], テーブル3[], 20, FALSE), ""))</f>
        <v>IC</v>
      </c>
      <c r="C422" s="28" t="str">
        <f>IFERROR(VLOOKUP(テーブル5[[#This Row],[アイテム]], テーブル3[], 14, FALSE), "")</f>
        <v>ロムロン弾材</v>
      </c>
      <c r="D422" s="28">
        <f>IFERROR(VLOOKUP(テーブル5[[#This Row],[アイテム]], テーブル3[], 15, FALSE), "")</f>
        <v>1</v>
      </c>
      <c r="E422" s="28" t="str">
        <f>IFERROR(VLOOKUP(テーブル5[[#This Row],[アイテム]], テーブル3[], 16, FALSE), "")</f>
        <v>ルナタイト</v>
      </c>
      <c r="F422" s="28">
        <f>IFERROR(VLOOKUP(テーブル5[[#This Row],[アイテム]], テーブル3[], 17, FALSE), "")</f>
        <v>1</v>
      </c>
      <c r="G422" s="28" t="str">
        <f>IFERROR(VLOOKUP(テーブル5[[#This Row],[アイテム]], テーブル3[], 18, FALSE), "")</f>
        <v>レベロス神材</v>
      </c>
      <c r="H422" s="28">
        <f>IFERROR(VLOOKUP(テーブル5[[#This Row],[アイテム]], テーブル3[], 19, FALSE), "")</f>
        <v>1</v>
      </c>
    </row>
    <row r="423" spans="1:8">
      <c r="A423" s="26" t="s">
        <v>294</v>
      </c>
      <c r="B423" s="26" t="str">
        <f>CONCATENATE("IC", IFERROR(VLOOKUP(テーブル5[[#This Row],[アイテム]], テーブル3[], 20, FALSE), ""))</f>
        <v>IC</v>
      </c>
      <c r="C423" s="28" t="str">
        <f>IFERROR(VLOOKUP(テーブル5[[#This Row],[アイテム]], テーブル3[], 14, FALSE), "")</f>
        <v>アイアン鋼</v>
      </c>
      <c r="D423" s="28">
        <f>IFERROR(VLOOKUP(テーブル5[[#This Row],[アイテム]], テーブル3[], 15, FALSE), "")</f>
        <v>2</v>
      </c>
      <c r="E423" s="28" t="str">
        <f>IFERROR(VLOOKUP(テーブル5[[#This Row],[アイテム]], テーブル3[], 16, FALSE), "")</f>
        <v>グラナイト</v>
      </c>
      <c r="F423" s="28">
        <f>IFERROR(VLOOKUP(テーブル5[[#This Row],[アイテム]], テーブル3[], 17, FALSE), "")</f>
        <v>1</v>
      </c>
      <c r="G423" s="28" t="str">
        <f>IFERROR(VLOOKUP(テーブル5[[#This Row],[アイテム]], テーブル3[], 18, FALSE), "")</f>
        <v>ショートソード</v>
      </c>
      <c r="H423" s="28">
        <f>IFERROR(VLOOKUP(テーブル5[[#This Row],[アイテム]], テーブル3[], 19, FALSE), "")</f>
        <v>1</v>
      </c>
    </row>
    <row r="424" spans="1:8">
      <c r="A424" s="26" t="s">
        <v>331</v>
      </c>
      <c r="B424" s="26" t="str">
        <f>CONCATENATE("IC", IFERROR(VLOOKUP(テーブル5[[#This Row],[アイテム]], テーブル3[], 20, FALSE), ""))</f>
        <v>IC</v>
      </c>
      <c r="C424" s="28" t="str">
        <f>IFERROR(VLOOKUP(テーブル5[[#This Row],[アイテム]], テーブル3[], 14, FALSE), "")</f>
        <v>エボニー硬材</v>
      </c>
      <c r="D424" s="28">
        <f>IFERROR(VLOOKUP(テーブル5[[#This Row],[アイテム]], テーブル3[], 15, FALSE), "")</f>
        <v>2</v>
      </c>
      <c r="E424" s="28" t="str">
        <f>IFERROR(VLOOKUP(テーブル5[[#This Row],[アイテム]], テーブル3[], 16, FALSE), "")</f>
        <v>マーブルストーン</v>
      </c>
      <c r="F424" s="28">
        <f>IFERROR(VLOOKUP(テーブル5[[#This Row],[アイテム]], テーブル3[], 17, FALSE), "")</f>
        <v>1</v>
      </c>
      <c r="G424" s="28" t="str">
        <f>IFERROR(VLOOKUP(テーブル5[[#This Row],[アイテム]], テーブル3[], 18, FALSE), "")</f>
        <v>ハンターボウ</v>
      </c>
      <c r="H424" s="28">
        <f>IFERROR(VLOOKUP(テーブル5[[#This Row],[アイテム]], テーブル3[], 19, FALSE), "")</f>
        <v>1</v>
      </c>
    </row>
    <row r="425" spans="1:8">
      <c r="A425" s="26" t="s">
        <v>596</v>
      </c>
      <c r="B425" s="26" t="str">
        <f>CONCATENATE("IC", IFERROR(VLOOKUP(テーブル5[[#This Row],[アイテム]], テーブル3[], 20, FALSE), ""))</f>
        <v>IC</v>
      </c>
      <c r="C425" s="28" t="str">
        <f>IFERROR(VLOOKUP(テーブル5[[#This Row],[アイテム]], テーブル3[], 14, FALSE), "")</f>
        <v>メルクリス鋼</v>
      </c>
      <c r="D425" s="28">
        <f>IFERROR(VLOOKUP(テーブル5[[#This Row],[アイテム]], テーブル3[], 15, FALSE), "")</f>
        <v>3</v>
      </c>
      <c r="E425" s="28" t="str">
        <f>IFERROR(VLOOKUP(テーブル5[[#This Row],[アイテム]], テーブル3[], 16, FALSE), "")</f>
        <v>ベアークロー</v>
      </c>
      <c r="F425" s="28">
        <f>IFERROR(VLOOKUP(テーブル5[[#This Row],[アイテム]], テーブル3[], 17, FALSE), "")</f>
        <v>1</v>
      </c>
      <c r="G425" s="28"/>
      <c r="H425" s="28"/>
    </row>
    <row r="426" spans="1:8">
      <c r="A426" s="26" t="s">
        <v>549</v>
      </c>
      <c r="B426" s="26" t="str">
        <f>CONCATENATE("IC", IFERROR(VLOOKUP(テーブル5[[#This Row],[アイテム]], テーブル3[], 20, FALSE), ""))</f>
        <v>IC</v>
      </c>
      <c r="C426" s="28" t="str">
        <f>IFERROR(VLOOKUP(テーブル5[[#This Row],[アイテム]], テーブル3[], 14, FALSE), "")</f>
        <v>クリスタル鋼</v>
      </c>
      <c r="D426" s="28">
        <f>IFERROR(VLOOKUP(テーブル5[[#This Row],[アイテム]], テーブル3[], 15, FALSE), "")</f>
        <v>2</v>
      </c>
      <c r="E426" s="28" t="str">
        <f>IFERROR(VLOOKUP(テーブル5[[#This Row],[アイテム]], テーブル3[], 16, FALSE), "")</f>
        <v>ウィステリア軟材</v>
      </c>
      <c r="F426" s="28">
        <f>IFERROR(VLOOKUP(テーブル5[[#This Row],[アイテム]], テーブル3[], 17, FALSE), "")</f>
        <v>2</v>
      </c>
      <c r="G426" s="28" t="str">
        <f>IFERROR(VLOOKUP(テーブル5[[#This Row],[アイテム]], テーブル3[], 18, FALSE), "")</f>
        <v>楽刀阿亀</v>
      </c>
      <c r="H426" s="28">
        <f>IFERROR(VLOOKUP(テーブル5[[#This Row],[アイテム]], テーブル3[], 19, FALSE), "")</f>
        <v>1</v>
      </c>
    </row>
    <row r="427" spans="1:8">
      <c r="A427" s="26" t="s">
        <v>188</v>
      </c>
      <c r="B427" s="26" t="str">
        <f>CONCATENATE("IC", IFERROR(VLOOKUP(テーブル5[[#This Row],[アイテム]], テーブル3[], 20, FALSE), ""))</f>
        <v>IC</v>
      </c>
      <c r="C427" s="28" t="str">
        <f>IFERROR(VLOOKUP(テーブル5[[#This Row],[アイテム]], テーブル3[], 14, FALSE), "")</f>
        <v>魚のヒレ</v>
      </c>
      <c r="D427" s="28">
        <f>IFERROR(VLOOKUP(テーブル5[[#This Row],[アイテム]], テーブル3[], 15, FALSE), "")</f>
        <v>2</v>
      </c>
      <c r="E427" s="28" t="str">
        <f>IFERROR(VLOOKUP(テーブル5[[#This Row],[アイテム]], テーブル3[], 16, FALSE), "")</f>
        <v>魚の切り身</v>
      </c>
      <c r="F427" s="28">
        <f>IFERROR(VLOOKUP(テーブル5[[#This Row],[アイテム]], テーブル3[], 17, FALSE), "")</f>
        <v>1</v>
      </c>
      <c r="G427" s="28" t="str">
        <f>IFERROR(VLOOKUP(テーブル5[[#This Row],[アイテム]], テーブル3[], 18, FALSE), "")</f>
        <v>ハルギータ味噌</v>
      </c>
      <c r="H427" s="28">
        <f>IFERROR(VLOOKUP(テーブル5[[#This Row],[アイテム]], テーブル3[], 19, FALSE), "")</f>
        <v>1</v>
      </c>
    </row>
    <row r="428" spans="1:8">
      <c r="A428" s="26" t="s">
        <v>218</v>
      </c>
      <c r="B428" s="26" t="str">
        <f>CONCATENATE("IC", IFERROR(VLOOKUP(テーブル5[[#This Row],[アイテム]], テーブル3[], 20, FALSE), ""))</f>
        <v>IC</v>
      </c>
      <c r="C428" s="28" t="str">
        <f>IFERROR(VLOOKUP(テーブル5[[#This Row],[アイテム]], テーブル3[], 14, FALSE), "")</f>
        <v>大目玉</v>
      </c>
      <c r="D428" s="28">
        <f>IFERROR(VLOOKUP(テーブル5[[#This Row],[アイテム]], テーブル3[], 15, FALSE), "")</f>
        <v>2</v>
      </c>
      <c r="E428" s="28" t="str">
        <f>IFERROR(VLOOKUP(テーブル5[[#This Row],[アイテム]], テーブル3[], 16, FALSE), "")</f>
        <v>キングエッグ</v>
      </c>
      <c r="F428" s="28">
        <f>IFERROR(VLOOKUP(テーブル5[[#This Row],[アイテム]], テーブル3[], 17, FALSE), "")</f>
        <v>2</v>
      </c>
      <c r="G428" s="28"/>
      <c r="H428" s="28"/>
    </row>
    <row r="429" spans="1:8">
      <c r="A429" s="26" t="s">
        <v>222</v>
      </c>
      <c r="B429" s="26" t="str">
        <f>CONCATENATE("IC", IFERROR(VLOOKUP(テーブル5[[#This Row],[アイテム]], テーブル3[], 20, FALSE), ""))</f>
        <v>IC</v>
      </c>
      <c r="C429" s="28" t="str">
        <f>IFERROR(VLOOKUP(テーブル5[[#This Row],[アイテム]], テーブル3[], 14, FALSE), "")</f>
        <v>原始肉</v>
      </c>
      <c r="D429" s="28">
        <f>IFERROR(VLOOKUP(テーブル5[[#This Row],[アイテム]], テーブル3[], 15, FALSE), "")</f>
        <v>4</v>
      </c>
      <c r="E429" s="28" t="str">
        <f>IFERROR(VLOOKUP(テーブル5[[#This Row],[アイテム]], テーブル3[], 16, FALSE), "")</f>
        <v>ショプロンピーマン</v>
      </c>
      <c r="F429" s="28">
        <f>IFERROR(VLOOKUP(テーブル5[[#This Row],[アイテム]], テーブル3[], 17, FALSE), "")</f>
        <v>3</v>
      </c>
      <c r="G429" s="28" t="str">
        <f>IFERROR(VLOOKUP(テーブル5[[#This Row],[アイテム]], テーブル3[], 18, FALSE), "")</f>
        <v>フレア鋼</v>
      </c>
      <c r="H429" s="28">
        <f>IFERROR(VLOOKUP(テーブル5[[#This Row],[アイテム]], テーブル3[], 19, FALSE), "")</f>
        <v>3</v>
      </c>
    </row>
    <row r="430" spans="1:8">
      <c r="A430" s="26" t="s">
        <v>688</v>
      </c>
      <c r="B430" s="26" t="str">
        <f>CONCATENATE("IC", IFERROR(VLOOKUP(テーブル5[[#This Row],[アイテム]], テーブル3[], 20, FALSE), ""))</f>
        <v>IC</v>
      </c>
      <c r="C430" s="28" t="str">
        <f>IFERROR(VLOOKUP(テーブル5[[#This Row],[アイテム]], テーブル3[], 14, FALSE), "")</f>
        <v>コットン絨毯布</v>
      </c>
      <c r="D430" s="28">
        <f>IFERROR(VLOOKUP(テーブル5[[#This Row],[アイテム]], テーブル3[], 15, FALSE), "")</f>
        <v>1</v>
      </c>
      <c r="E430" s="28" t="str">
        <f>IFERROR(VLOOKUP(テーブル5[[#This Row],[アイテム]], テーブル3[], 16, FALSE), "")</f>
        <v>クレストマスク</v>
      </c>
      <c r="F430" s="28">
        <f>IFERROR(VLOOKUP(テーブル5[[#This Row],[アイテム]], テーブル3[], 17, FALSE), "")</f>
        <v>1</v>
      </c>
      <c r="G430" s="28"/>
      <c r="H430" s="28"/>
    </row>
    <row r="431" spans="1:8">
      <c r="A431" s="26" t="s">
        <v>390</v>
      </c>
      <c r="B431" s="26" t="str">
        <f>CONCATENATE("IC", IFERROR(VLOOKUP(テーブル5[[#This Row],[アイテム]], テーブル3[], 20, FALSE), ""))</f>
        <v>IC</v>
      </c>
      <c r="C431" s="28" t="str">
        <f>IFERROR(VLOOKUP(テーブル5[[#This Row],[アイテム]], テーブル3[], 14, FALSE), "")</f>
        <v>ロムロン弾材</v>
      </c>
      <c r="D431" s="28">
        <f>IFERROR(VLOOKUP(テーブル5[[#This Row],[アイテム]], テーブル3[], 15, FALSE), "")</f>
        <v>1</v>
      </c>
      <c r="E431" s="28" t="str">
        <f>IFERROR(VLOOKUP(テーブル5[[#This Row],[アイテム]], テーブル3[], 16, FALSE), "")</f>
        <v>アラクニ魔網布</v>
      </c>
      <c r="F431" s="28">
        <f>IFERROR(VLOOKUP(テーブル5[[#This Row],[アイテム]], テーブル3[], 17, FALSE), "")</f>
        <v>1</v>
      </c>
      <c r="G431" s="28" t="str">
        <f>IFERROR(VLOOKUP(テーブル5[[#This Row],[アイテム]], テーブル3[], 18, FALSE), "")</f>
        <v>書記官の羽ペン</v>
      </c>
      <c r="H431" s="28">
        <f>IFERROR(VLOOKUP(テーブル5[[#This Row],[アイテム]], テーブル3[], 19, FALSE), "")</f>
        <v>1</v>
      </c>
    </row>
    <row r="432" spans="1:8">
      <c r="A432" s="26" t="s">
        <v>444</v>
      </c>
      <c r="B432" s="26" t="str">
        <f>CONCATENATE("IC", IFERROR(VLOOKUP(テーブル5[[#This Row],[アイテム]], テーブル3[], 20, FALSE), ""))</f>
        <v>IC極</v>
      </c>
      <c r="C432" s="28" t="str">
        <f>IFERROR(VLOOKUP(テーブル5[[#This Row],[アイテム]], テーブル3[], 14, FALSE), "")</f>
        <v>アトランティス鋼</v>
      </c>
      <c r="D432" s="28">
        <f>IFERROR(VLOOKUP(テーブル5[[#This Row],[アイテム]], テーブル3[], 15, FALSE), "")</f>
        <v>1</v>
      </c>
      <c r="E432" s="28" t="str">
        <f>IFERROR(VLOOKUP(テーブル5[[#This Row],[アイテム]], テーブル3[], 16, FALSE), "")</f>
        <v>百舌</v>
      </c>
      <c r="F432" s="28">
        <f>IFERROR(VLOOKUP(テーブル5[[#This Row],[アイテム]], テーブル3[], 17, FALSE), "")</f>
        <v>2</v>
      </c>
      <c r="G432" s="28"/>
      <c r="H432" s="28"/>
    </row>
    <row r="433" spans="1:8">
      <c r="A433" s="26" t="s">
        <v>375</v>
      </c>
      <c r="B433" s="26" t="str">
        <f>CONCATENATE("IC", IFERROR(VLOOKUP(テーブル5[[#This Row],[アイテム]], テーブル3[], 20, FALSE), ""))</f>
        <v>IC</v>
      </c>
      <c r="C433" s="28" t="str">
        <f>IFERROR(VLOOKUP(テーブル5[[#This Row],[アイテム]], テーブル3[], 14, FALSE), "")</f>
        <v>魔術の世界</v>
      </c>
      <c r="D433" s="28">
        <f>IFERROR(VLOOKUP(テーブル5[[#This Row],[アイテム]], テーブル3[], 15, FALSE), "")</f>
        <v>1</v>
      </c>
      <c r="E433" s="28" t="str">
        <f>IFERROR(VLOOKUP(テーブル5[[#This Row],[アイテム]], テーブル3[], 16, FALSE), "")</f>
        <v>魔物の爪</v>
      </c>
      <c r="F433" s="28">
        <f>IFERROR(VLOOKUP(テーブル5[[#This Row],[アイテム]], テーブル3[], 17, FALSE), "")</f>
        <v>2</v>
      </c>
      <c r="G433" s="28" t="str">
        <f>IFERROR(VLOOKUP(テーブル5[[#This Row],[アイテム]], テーブル3[], 18, FALSE), "")</f>
        <v>羽ペン</v>
      </c>
      <c r="H433" s="28">
        <f>IFERROR(VLOOKUP(テーブル5[[#This Row],[アイテム]], テーブル3[], 19, FALSE), "")</f>
        <v>1</v>
      </c>
    </row>
    <row r="434" spans="1:8">
      <c r="A434" s="26" t="s">
        <v>133</v>
      </c>
      <c r="B434" s="26" t="str">
        <f>CONCATENATE("IC", IFERROR(VLOOKUP(テーブル5[[#This Row],[アイテム]], テーブル3[], 20, FALSE), ""))</f>
        <v>IC極</v>
      </c>
      <c r="C434" s="28" t="str">
        <f>IFERROR(VLOOKUP(テーブル5[[#This Row],[アイテム]], テーブル3[], 14, FALSE), "")</f>
        <v>錬金術師の追憶</v>
      </c>
      <c r="D434" s="28">
        <f>IFERROR(VLOOKUP(テーブル5[[#This Row],[アイテム]], テーブル3[], 15, FALSE), "")</f>
        <v>1</v>
      </c>
      <c r="E434" s="28" t="str">
        <f>IFERROR(VLOOKUP(テーブル5[[#This Row],[アイテム]], テーブル3[], 16, FALSE), "")</f>
        <v>天才の羽ペン</v>
      </c>
      <c r="F434" s="28">
        <f>IFERROR(VLOOKUP(テーブル5[[#This Row],[アイテム]], テーブル3[], 17, FALSE), "")</f>
        <v>2</v>
      </c>
      <c r="G434" s="28"/>
      <c r="H434" s="28"/>
    </row>
    <row r="435" spans="1:8">
      <c r="A435" s="26" t="s">
        <v>944</v>
      </c>
      <c r="B435" s="26" t="str">
        <f>CONCATENATE("IC", IFERROR(VLOOKUP(テーブル5[[#This Row],[アイテム]], テーブル3[], 20, FALSE), ""))</f>
        <v>IC</v>
      </c>
      <c r="C435" s="28" t="str">
        <f>IFERROR(VLOOKUP(テーブル5[[#This Row],[アイテム]], テーブル3[], 14, FALSE), "")</f>
        <v>ラワン浮材</v>
      </c>
      <c r="D435" s="28">
        <f>IFERROR(VLOOKUP(テーブル5[[#This Row],[アイテム]], テーブル3[], 15, FALSE), "")</f>
        <v>2</v>
      </c>
      <c r="E435" s="28"/>
      <c r="F435" s="28"/>
      <c r="G435" s="28"/>
      <c r="H435" s="28"/>
    </row>
    <row r="436" spans="1:8">
      <c r="A436" s="26" t="s">
        <v>426</v>
      </c>
      <c r="B436" s="26" t="str">
        <f>CONCATENATE("IC", IFERROR(VLOOKUP(テーブル5[[#This Row],[アイテム]], テーブル3[], 20, FALSE), ""))</f>
        <v>IC</v>
      </c>
      <c r="C436" s="28" t="str">
        <f>IFERROR(VLOOKUP(テーブル5[[#This Row],[アイテム]], テーブル3[], 14, FALSE), "")</f>
        <v>カッパー鋼</v>
      </c>
      <c r="D436" s="28">
        <f>IFERROR(VLOOKUP(テーブル5[[#This Row],[アイテム]], テーブル3[], 15, FALSE), "")</f>
        <v>1</v>
      </c>
      <c r="E436" s="28" t="str">
        <f>IFERROR(VLOOKUP(テーブル5[[#This Row],[アイテム]], テーブル3[], 16, FALSE), "")</f>
        <v>鴎</v>
      </c>
      <c r="F436" s="28">
        <f>IFERROR(VLOOKUP(テーブル5[[#This Row],[アイテム]], テーブル3[], 17, FALSE), "")</f>
        <v>2</v>
      </c>
      <c r="G436" s="28"/>
      <c r="H436" s="28"/>
    </row>
    <row r="437" spans="1:8">
      <c r="A437" s="26" t="s">
        <v>378</v>
      </c>
      <c r="B437" s="26" t="str">
        <f>CONCATENATE("IC", IFERROR(VLOOKUP(テーブル5[[#This Row],[アイテム]], テーブル3[], 20, FALSE), ""))</f>
        <v>IC</v>
      </c>
      <c r="C437" s="28" t="str">
        <f>IFERROR(VLOOKUP(テーブル5[[#This Row],[アイテム]], テーブル3[], 14, FALSE), "")</f>
        <v>異界への旅</v>
      </c>
      <c r="D437" s="28">
        <f>IFERROR(VLOOKUP(テーブル5[[#This Row],[アイテム]], テーブル3[], 15, FALSE), "")</f>
        <v>1</v>
      </c>
      <c r="E437" s="28" t="str">
        <f>IFERROR(VLOOKUP(テーブル5[[#This Row],[アイテム]], テーブル3[], 16, FALSE), "")</f>
        <v>パルプ紙</v>
      </c>
      <c r="F437" s="28">
        <f>IFERROR(VLOOKUP(テーブル5[[#This Row],[アイテム]], テーブル3[], 17, FALSE), "")</f>
        <v>1</v>
      </c>
      <c r="G437" s="28" t="str">
        <f>IFERROR(VLOOKUP(テーブル5[[#This Row],[アイテム]], テーブル3[], 18, FALSE), "")</f>
        <v>羽ペン</v>
      </c>
      <c r="H437" s="28">
        <f>IFERROR(VLOOKUP(テーブル5[[#This Row],[アイテム]], テーブル3[], 19, FALSE), "")</f>
        <v>1</v>
      </c>
    </row>
    <row r="438" spans="1:8">
      <c r="A438" s="26" t="s">
        <v>117</v>
      </c>
      <c r="B438" s="26" t="str">
        <f>CONCATENATE("IC", IFERROR(VLOOKUP(テーブル5[[#This Row],[アイテム]], テーブル3[], 20, FALSE), ""))</f>
        <v>IC極</v>
      </c>
      <c r="C438" s="28" t="str">
        <f>IFERROR(VLOOKUP(テーブル5[[#This Row],[アイテム]], テーブル3[], 14, FALSE), "")</f>
        <v>盗賊の追憶</v>
      </c>
      <c r="D438" s="28">
        <f>IFERROR(VLOOKUP(テーブル5[[#This Row],[アイテム]], テーブル3[], 15, FALSE), "")</f>
        <v>1</v>
      </c>
      <c r="E438" s="28" t="str">
        <f>IFERROR(VLOOKUP(テーブル5[[#This Row],[アイテム]], テーブル3[], 16, FALSE), "")</f>
        <v>天才の羽ペン</v>
      </c>
      <c r="F438" s="28">
        <f>IFERROR(VLOOKUP(テーブル5[[#This Row],[アイテム]], テーブル3[], 17, FALSE), "")</f>
        <v>2</v>
      </c>
      <c r="G438" s="28"/>
      <c r="H438" s="28"/>
    </row>
    <row r="439" spans="1:8">
      <c r="A439" s="26" t="s">
        <v>242</v>
      </c>
      <c r="B439" s="26" t="str">
        <f>CONCATENATE("IC", IFERROR(VLOOKUP(テーブル5[[#This Row],[アイテム]], テーブル3[], 20, FALSE), ""))</f>
        <v>IC</v>
      </c>
      <c r="C439" s="28" t="str">
        <f>IFERROR(VLOOKUP(テーブル5[[#This Row],[アイテム]], テーブル3[], 14, FALSE), "")</f>
        <v>ロイヤルゼリー</v>
      </c>
      <c r="D439" s="28">
        <f>IFERROR(VLOOKUP(テーブル5[[#This Row],[アイテム]], テーブル3[], 15, FALSE), "")</f>
        <v>3</v>
      </c>
      <c r="E439" s="28" t="str">
        <f>IFERROR(VLOOKUP(テーブル5[[#This Row],[アイテム]], テーブル3[], 16, FALSE), "")</f>
        <v>フルーツの祭典</v>
      </c>
      <c r="F439" s="28">
        <f>IFERROR(VLOOKUP(テーブル5[[#This Row],[アイテム]], テーブル3[], 17, FALSE), "")</f>
        <v>1</v>
      </c>
      <c r="G439" s="28"/>
      <c r="H439" s="28"/>
    </row>
    <row r="440" spans="1:8">
      <c r="A440" s="26" t="s">
        <v>113</v>
      </c>
      <c r="B440" s="26" t="str">
        <f>CONCATENATE("IC", IFERROR(VLOOKUP(テーブル5[[#This Row],[アイテム]], テーブル3[], 20, FALSE), ""))</f>
        <v>IC極</v>
      </c>
      <c r="C440" s="28" t="str">
        <f>IFERROR(VLOOKUP(テーブル5[[#This Row],[アイテム]], テーブル3[], 14, FALSE), "")</f>
        <v>戦士の追憶</v>
      </c>
      <c r="D440" s="28">
        <f>IFERROR(VLOOKUP(テーブル5[[#This Row],[アイテム]], テーブル3[], 15, FALSE), "")</f>
        <v>1</v>
      </c>
      <c r="E440" s="28" t="str">
        <f>IFERROR(VLOOKUP(テーブル5[[#This Row],[アイテム]], テーブル3[], 16, FALSE), "")</f>
        <v>天才の羽ペン</v>
      </c>
      <c r="F440" s="28">
        <f>IFERROR(VLOOKUP(テーブル5[[#This Row],[アイテム]], テーブル3[], 17, FALSE), "")</f>
        <v>2</v>
      </c>
      <c r="G440" s="28"/>
      <c r="H440" s="28"/>
    </row>
    <row r="441" spans="1:8">
      <c r="A441" s="26" t="s">
        <v>541</v>
      </c>
      <c r="B441" s="26" t="str">
        <f>CONCATENATE("IC", IFERROR(VLOOKUP(テーブル5[[#This Row],[アイテム]], テーブル3[], 20, FALSE), ""))</f>
        <v>IC</v>
      </c>
      <c r="C441" s="28" t="str">
        <f>IFERROR(VLOOKUP(テーブル5[[#This Row],[アイテム]], テーブル3[], 14, FALSE), "")</f>
        <v>シルバー鋼</v>
      </c>
      <c r="D441" s="28">
        <f>IFERROR(VLOOKUP(テーブル5[[#This Row],[アイテム]], テーブル3[], 15, FALSE), "")</f>
        <v>2</v>
      </c>
      <c r="E441" s="28" t="str">
        <f>IFERROR(VLOOKUP(テーブル5[[#This Row],[アイテム]], テーブル3[], 16, FALSE), "")</f>
        <v>エボニー硬材</v>
      </c>
      <c r="F441" s="28">
        <f>IFERROR(VLOOKUP(テーブル5[[#This Row],[アイテム]], テーブル3[], 17, FALSE), "")</f>
        <v>2</v>
      </c>
      <c r="G441" s="28" t="str">
        <f>IFERROR(VLOOKUP(テーブル5[[#This Row],[アイテム]], テーブル3[], 18, FALSE), "")</f>
        <v>明刀不動</v>
      </c>
      <c r="H441" s="28">
        <f>IFERROR(VLOOKUP(テーブル5[[#This Row],[アイテム]], テーブル3[], 19, FALSE), "")</f>
        <v>1</v>
      </c>
    </row>
    <row r="442" spans="1:8">
      <c r="A442" s="26" t="s">
        <v>123</v>
      </c>
      <c r="B442" s="26" t="str">
        <f>CONCATENATE("IC", IFERROR(VLOOKUP(テーブル5[[#This Row],[アイテム]], テーブル3[], 20, FALSE), ""))</f>
        <v>IC極</v>
      </c>
      <c r="C442" s="28" t="str">
        <f>IFERROR(VLOOKUP(テーブル5[[#This Row],[アイテム]], テーブル3[], 14, FALSE), "")</f>
        <v>魔術師の追憶</v>
      </c>
      <c r="D442" s="28">
        <f>IFERROR(VLOOKUP(テーブル5[[#This Row],[アイテム]], テーブル3[], 15, FALSE), "")</f>
        <v>1</v>
      </c>
      <c r="E442" s="28" t="str">
        <f>IFERROR(VLOOKUP(テーブル5[[#This Row],[アイテム]], テーブル3[], 16, FALSE), "")</f>
        <v>天才の羽ペン</v>
      </c>
      <c r="F442" s="28">
        <f>IFERROR(VLOOKUP(テーブル5[[#This Row],[アイテム]], テーブル3[], 17, FALSE), "")</f>
        <v>2</v>
      </c>
      <c r="G442" s="28"/>
      <c r="H442" s="28"/>
    </row>
    <row r="443" spans="1:8">
      <c r="A443" s="26" t="s">
        <v>427</v>
      </c>
      <c r="B443" s="26" t="str">
        <f>CONCATENATE("IC", IFERROR(VLOOKUP(テーブル5[[#This Row],[アイテム]], テーブル3[], 20, FALSE), ""))</f>
        <v>IC</v>
      </c>
      <c r="C443" s="28" t="str">
        <f>IFERROR(VLOOKUP(テーブル5[[#This Row],[アイテム]], テーブル3[], 14, FALSE), "")</f>
        <v>スチール鋼</v>
      </c>
      <c r="D443" s="28">
        <f>IFERROR(VLOOKUP(テーブル5[[#This Row],[アイテム]], テーブル3[], 15, FALSE), "")</f>
        <v>1</v>
      </c>
      <c r="E443" s="28" t="str">
        <f>IFERROR(VLOOKUP(テーブル5[[#This Row],[アイテム]], テーブル3[], 16, FALSE), "")</f>
        <v>翡翠</v>
      </c>
      <c r="F443" s="28">
        <f>IFERROR(VLOOKUP(テーブル5[[#This Row],[アイテム]], テーブル3[], 17, FALSE), "")</f>
        <v>2</v>
      </c>
      <c r="G443" s="28"/>
      <c r="H443" s="28"/>
    </row>
    <row r="444" spans="1:8">
      <c r="A444" s="26" t="s">
        <v>75</v>
      </c>
      <c r="B444" s="26" t="str">
        <f>CONCATENATE("IC", IFERROR(VLOOKUP(テーブル5[[#This Row],[アイテム]], テーブル3[], 20, FALSE), ""))</f>
        <v>IC</v>
      </c>
      <c r="C444" s="28" t="str">
        <f>IFERROR(VLOOKUP(テーブル5[[#This Row],[アイテム]], テーブル3[], 14, FALSE), "")</f>
        <v>アナライズミラー</v>
      </c>
      <c r="D444" s="28">
        <f>IFERROR(VLOOKUP(テーブル5[[#This Row],[アイテム]], テーブル3[], 15, FALSE), "")</f>
        <v>1</v>
      </c>
      <c r="E444" s="28" t="str">
        <f>IFERROR(VLOOKUP(テーブル5[[#This Row],[アイテム]], テーブル3[], 16, FALSE), "")</f>
        <v>鳥の瞳</v>
      </c>
      <c r="F444" s="28">
        <f>IFERROR(VLOOKUP(テーブル5[[#This Row],[アイテム]], テーブル3[], 17, FALSE), "")</f>
        <v>2</v>
      </c>
      <c r="G444" s="28"/>
      <c r="H444" s="28"/>
    </row>
    <row r="445" spans="1:8">
      <c r="A445" s="26" t="s">
        <v>437</v>
      </c>
      <c r="B445" s="26" t="str">
        <f>CONCATENATE("IC", IFERROR(VLOOKUP(テーブル5[[#This Row],[アイテム]], テーブル3[], 20, FALSE), ""))</f>
        <v>IC</v>
      </c>
      <c r="C445" s="28" t="str">
        <f>IFERROR(VLOOKUP(テーブル5[[#This Row],[アイテム]], テーブル3[], 14, FALSE), "")</f>
        <v>プリズム鋼</v>
      </c>
      <c r="D445" s="28">
        <f>IFERROR(VLOOKUP(テーブル5[[#This Row],[アイテム]], テーブル3[], 15, FALSE), "")</f>
        <v>1</v>
      </c>
      <c r="E445" s="28" t="str">
        <f>IFERROR(VLOOKUP(テーブル5[[#This Row],[アイテム]], テーブル3[], 16, FALSE), "")</f>
        <v>隼</v>
      </c>
      <c r="F445" s="28">
        <f>IFERROR(VLOOKUP(テーブル5[[#This Row],[アイテム]], テーブル3[], 17, FALSE), "")</f>
        <v>2</v>
      </c>
      <c r="G445" s="28"/>
      <c r="H445" s="28"/>
    </row>
    <row r="446" spans="1:8">
      <c r="A446" s="26" t="s">
        <v>736</v>
      </c>
      <c r="B446" s="26" t="str">
        <f>CONCATENATE("IC", IFERROR(VLOOKUP(テーブル5[[#This Row],[アイテム]], テーブル3[], 20, FALSE), ""))</f>
        <v>IC</v>
      </c>
      <c r="C446" s="28" t="str">
        <f>IFERROR(VLOOKUP(テーブル5[[#This Row],[アイテム]], テーブル3[], 14, FALSE), "")</f>
        <v>石像の破片</v>
      </c>
      <c r="D446" s="28">
        <f>IFERROR(VLOOKUP(テーブル5[[#This Row],[アイテム]], テーブル3[], 15, FALSE), "")</f>
        <v>1</v>
      </c>
      <c r="E446" s="28"/>
      <c r="F446" s="28"/>
      <c r="G446" s="28"/>
      <c r="H446" s="28"/>
    </row>
    <row r="447" spans="1:8">
      <c r="A447" s="26" t="s">
        <v>425</v>
      </c>
      <c r="B447" s="26" t="str">
        <f>CONCATENATE("IC", IFERROR(VLOOKUP(テーブル5[[#This Row],[アイテム]], テーブル3[], 20, FALSE), ""))</f>
        <v>IC</v>
      </c>
      <c r="C447" s="28" t="str">
        <f>IFERROR(VLOOKUP(テーブル5[[#This Row],[アイテム]], テーブル3[], 14, FALSE), "")</f>
        <v>アイアン鋼</v>
      </c>
      <c r="D447" s="28">
        <f>IFERROR(VLOOKUP(テーブル5[[#This Row],[アイテム]], テーブル3[], 15, FALSE), "")</f>
        <v>1</v>
      </c>
      <c r="E447" s="28" t="str">
        <f>IFERROR(VLOOKUP(テーブル5[[#This Row],[アイテム]], テーブル3[], 16, FALSE), "")</f>
        <v>雀</v>
      </c>
      <c r="F447" s="28">
        <f>IFERROR(VLOOKUP(テーブル5[[#This Row],[アイテム]], テーブル3[], 17, FALSE), "")</f>
        <v>2</v>
      </c>
      <c r="G447" s="28"/>
      <c r="H447" s="28"/>
    </row>
    <row r="448" spans="1:8">
      <c r="A448" s="26" t="s">
        <v>50</v>
      </c>
      <c r="B448" s="26" t="str">
        <f>CONCATENATE("IC", IFERROR(VLOOKUP(テーブル5[[#This Row],[アイテム]], テーブル3[], 20, FALSE), ""))</f>
        <v>IC</v>
      </c>
      <c r="C448" s="28" t="str">
        <f>IFERROR(VLOOKUP(テーブル5[[#This Row],[アイテム]], テーブル3[], 14, FALSE), "")</f>
        <v>幻惑キノコ</v>
      </c>
      <c r="D448" s="28">
        <f>IFERROR(VLOOKUP(テーブル5[[#This Row],[アイテム]], テーブル3[], 15, FALSE), "")</f>
        <v>1</v>
      </c>
      <c r="E448" s="28" t="str">
        <f>IFERROR(VLOOKUP(テーブル5[[#This Row],[アイテム]], テーブル3[], 16, FALSE), "")</f>
        <v>メディカルハーブ</v>
      </c>
      <c r="F448" s="28">
        <f>IFERROR(VLOOKUP(テーブル5[[#This Row],[アイテム]], テーブル3[], 17, FALSE), "")</f>
        <v>2</v>
      </c>
      <c r="G448" s="28"/>
      <c r="H448" s="28"/>
    </row>
    <row r="449" spans="1:8">
      <c r="A449" s="26" t="s">
        <v>947</v>
      </c>
      <c r="B449" s="26" t="str">
        <f>CONCATENATE("IC", IFERROR(VLOOKUP(テーブル5[[#This Row],[アイテム]], テーブル3[], 20, FALSE), ""))</f>
        <v>IC</v>
      </c>
      <c r="C449" s="28" t="str">
        <f>IFERROR(VLOOKUP(テーブル5[[#This Row],[アイテム]], テーブル3[], 14, FALSE), "")</f>
        <v>ユーペル魔材</v>
      </c>
      <c r="D449" s="28">
        <f>IFERROR(VLOOKUP(テーブル5[[#This Row],[アイテム]], テーブル3[], 15, FALSE), "")</f>
        <v>1</v>
      </c>
      <c r="E449" s="28" t="str">
        <f>IFERROR(VLOOKUP(テーブル5[[#This Row],[アイテム]], テーブル3[], 16, FALSE), "")</f>
        <v>トカゲの牙</v>
      </c>
      <c r="F449" s="28">
        <f>IFERROR(VLOOKUP(テーブル5[[#This Row],[アイテム]], テーブル3[], 17, FALSE), "")</f>
        <v>1</v>
      </c>
      <c r="G449" s="28"/>
      <c r="H449" s="28"/>
    </row>
    <row r="450" spans="1:8">
      <c r="A450" s="26" t="s">
        <v>766</v>
      </c>
      <c r="B450" s="26" t="str">
        <f>CONCATENATE("IC", IFERROR(VLOOKUP(テーブル5[[#This Row],[アイテム]], テーブル3[], 20, FALSE), ""))</f>
        <v>IC</v>
      </c>
      <c r="C450" s="28" t="str">
        <f>IFERROR(VLOOKUP(テーブル5[[#This Row],[アイテム]], テーブル3[], 14, FALSE), "")</f>
        <v>コットン絨毯布</v>
      </c>
      <c r="D450" s="28">
        <f>IFERROR(VLOOKUP(テーブル5[[#This Row],[アイテム]], テーブル3[], 15, FALSE), "")</f>
        <v>1</v>
      </c>
      <c r="E450" s="28" t="str">
        <f>IFERROR(VLOOKUP(テーブル5[[#This Row],[アイテム]], テーブル3[], 16, FALSE), "")</f>
        <v>ハースストーンブーツ</v>
      </c>
      <c r="F450" s="28">
        <f>IFERROR(VLOOKUP(テーブル5[[#This Row],[アイテム]], テーブル3[], 17, FALSE), "")</f>
        <v>1</v>
      </c>
      <c r="G450" s="28"/>
      <c r="H450" s="28"/>
    </row>
    <row r="451" spans="1:8">
      <c r="A451" s="26" t="s">
        <v>826</v>
      </c>
      <c r="B451" s="26" t="str">
        <f>CONCATENATE("IC", IFERROR(VLOOKUP(テーブル5[[#This Row],[アイテム]], テーブル3[], 20, FALSE), ""))</f>
        <v>IC</v>
      </c>
      <c r="C451" s="28" t="str">
        <f>IFERROR(VLOOKUP(テーブル5[[#This Row],[アイテム]], テーブル3[], 14, FALSE), "")</f>
        <v>月桂樹</v>
      </c>
      <c r="D451" s="28">
        <f>IFERROR(VLOOKUP(テーブル5[[#This Row],[アイテム]], テーブル3[], 15, FALSE), "")</f>
        <v>2</v>
      </c>
      <c r="E451" s="28"/>
      <c r="F451" s="28"/>
      <c r="G451" s="28"/>
      <c r="H451" s="28"/>
    </row>
    <row r="452" spans="1:8">
      <c r="A452" s="26" t="s">
        <v>850</v>
      </c>
      <c r="B452" s="26" t="str">
        <f>CONCATENATE("IC", IFERROR(VLOOKUP(テーブル5[[#This Row],[アイテム]], テーブル3[], 20, FALSE), ""))</f>
        <v>IC</v>
      </c>
      <c r="C452" s="28" t="str">
        <f>IFERROR(VLOOKUP(テーブル5[[#This Row],[アイテム]], テーブル3[], 14, FALSE), "")</f>
        <v>月桂樹</v>
      </c>
      <c r="D452" s="28">
        <f>IFERROR(VLOOKUP(テーブル5[[#This Row],[アイテム]], テーブル3[], 15, FALSE), "")</f>
        <v>2</v>
      </c>
      <c r="E452" s="28"/>
      <c r="F452" s="28"/>
      <c r="G452" s="28"/>
      <c r="H452" s="28"/>
    </row>
    <row r="453" spans="1:8">
      <c r="A453" s="26" t="s">
        <v>40</v>
      </c>
      <c r="B453" s="26" t="str">
        <f>CONCATENATE("IC", IFERROR(VLOOKUP(テーブル5[[#This Row],[アイテム]], テーブル3[], 20, FALSE), ""))</f>
        <v>IC</v>
      </c>
      <c r="C453" s="28" t="str">
        <f>IFERROR(VLOOKUP(テーブル5[[#This Row],[アイテム]], テーブル3[], 14, FALSE), "")</f>
        <v>アンチドーテハーブ</v>
      </c>
      <c r="D453" s="28">
        <f>IFERROR(VLOOKUP(テーブル5[[#This Row],[アイテム]], テーブル3[], 15, FALSE), "")</f>
        <v>1</v>
      </c>
      <c r="E453" s="28" t="str">
        <f>IFERROR(VLOOKUP(テーブル5[[#This Row],[アイテム]], テーブル3[], 16, FALSE), "")</f>
        <v>メディカルハーブ</v>
      </c>
      <c r="F453" s="28">
        <f>IFERROR(VLOOKUP(テーブル5[[#This Row],[アイテム]], テーブル3[], 17, FALSE), "")</f>
        <v>2</v>
      </c>
      <c r="G453" s="28"/>
      <c r="H453" s="28"/>
    </row>
    <row r="454" spans="1:8">
      <c r="A454" s="26" t="s">
        <v>208</v>
      </c>
      <c r="B454" s="26" t="str">
        <f>CONCATENATE("IC", IFERROR(VLOOKUP(テーブル5[[#This Row],[アイテム]], テーブル3[], 20, FALSE), ""))</f>
        <v>IC</v>
      </c>
      <c r="C454" s="28" t="str">
        <f>IFERROR(VLOOKUP(テーブル5[[#This Row],[アイテム]], テーブル3[], 14, FALSE), "")</f>
        <v>鶏肉</v>
      </c>
      <c r="D454" s="28">
        <f>IFERROR(VLOOKUP(テーブル5[[#This Row],[アイテム]], テーブル3[], 15, FALSE), "")</f>
        <v>2</v>
      </c>
      <c r="E454" s="28" t="str">
        <f>IFERROR(VLOOKUP(テーブル5[[#This Row],[アイテム]], テーブル3[], 16, FALSE), "")</f>
        <v>ベリィオイル</v>
      </c>
      <c r="F454" s="28">
        <f>IFERROR(VLOOKUP(テーブル5[[#This Row],[アイテム]], テーブル3[], 17, FALSE), "")</f>
        <v>1</v>
      </c>
      <c r="G454" s="28" t="str">
        <f>IFERROR(VLOOKUP(テーブル5[[#This Row],[アイテム]], テーブル3[], 18, FALSE), "")</f>
        <v>フェイエールレモン</v>
      </c>
      <c r="H454" s="28">
        <f>IFERROR(VLOOKUP(テーブル5[[#This Row],[アイテム]], テーブル3[], 19, FALSE), "")</f>
        <v>1</v>
      </c>
    </row>
    <row r="455" spans="1:8">
      <c r="A455" s="26" t="s">
        <v>543</v>
      </c>
      <c r="B455" s="26" t="str">
        <f>CONCATENATE("IC", IFERROR(VLOOKUP(テーブル5[[#This Row],[アイテム]], テーブル3[], 20, FALSE), ""))</f>
        <v>IC</v>
      </c>
      <c r="C455" s="28" t="str">
        <f>IFERROR(VLOOKUP(テーブル5[[#This Row],[アイテム]], テーブル3[], 14, FALSE), "")</f>
        <v>チタン鋼</v>
      </c>
      <c r="D455" s="28">
        <f>IFERROR(VLOOKUP(テーブル5[[#This Row],[アイテム]], テーブル3[], 15, FALSE), "")</f>
        <v>2</v>
      </c>
      <c r="E455" s="28" t="str">
        <f>IFERROR(VLOOKUP(テーブル5[[#This Row],[アイテム]], テーブル3[], 16, FALSE), "")</f>
        <v>エボニー硬材</v>
      </c>
      <c r="F455" s="28">
        <f>IFERROR(VLOOKUP(テーブル5[[#This Row],[アイテム]], テーブル3[], 17, FALSE), "")</f>
        <v>3</v>
      </c>
      <c r="G455" s="28" t="str">
        <f>IFERROR(VLOOKUP(テーブル5[[#This Row],[アイテム]], テーブル3[], 18, FALSE), "")</f>
        <v>怨刀怪異</v>
      </c>
      <c r="H455" s="28">
        <f>IFERROR(VLOOKUP(テーブル5[[#This Row],[アイテム]], テーブル3[], 19, FALSE), "")</f>
        <v>1</v>
      </c>
    </row>
    <row r="456" spans="1:8">
      <c r="A456" s="26" t="s">
        <v>547</v>
      </c>
      <c r="B456" s="26" t="str">
        <f>CONCATENATE("IC", IFERROR(VLOOKUP(テーブル5[[#This Row],[アイテム]], テーブル3[], 20, FALSE), ""))</f>
        <v>IC</v>
      </c>
      <c r="C456" s="28" t="str">
        <f>IFERROR(VLOOKUP(テーブル5[[#This Row],[アイテム]], テーブル3[], 14, FALSE), "")</f>
        <v>メルクリス鋼</v>
      </c>
      <c r="D456" s="28">
        <f>IFERROR(VLOOKUP(テーブル5[[#This Row],[アイテム]], テーブル3[], 15, FALSE), "")</f>
        <v>2</v>
      </c>
      <c r="E456" s="28" t="str">
        <f>IFERROR(VLOOKUP(テーブル5[[#This Row],[アイテム]], テーブル3[], 16, FALSE), "")</f>
        <v>ロムロン弾材</v>
      </c>
      <c r="F456" s="28">
        <f>IFERROR(VLOOKUP(テーブル5[[#This Row],[アイテム]], テーブル3[], 17, FALSE), "")</f>
        <v>3</v>
      </c>
      <c r="G456" s="28" t="str">
        <f>IFERROR(VLOOKUP(テーブル5[[#This Row],[アイテム]], テーブル3[], 18, FALSE), "")</f>
        <v>喜刀火男</v>
      </c>
      <c r="H456" s="28">
        <f>IFERROR(VLOOKUP(テーブル5[[#This Row],[アイテム]], テーブル3[], 19, FALSE), "")</f>
        <v>1</v>
      </c>
    </row>
    <row r="457" spans="1:8">
      <c r="A457" s="26" t="s">
        <v>720</v>
      </c>
      <c r="B457" s="26" t="str">
        <f>CONCATENATE("IC", IFERROR(VLOOKUP(テーブル5[[#This Row],[アイテム]], テーブル3[], 20, FALSE), ""))</f>
        <v>IC</v>
      </c>
      <c r="C457" s="28" t="str">
        <f>IFERROR(VLOOKUP(テーブル5[[#This Row],[アイテム]], テーブル3[], 14, FALSE), "")</f>
        <v>チタン鋼</v>
      </c>
      <c r="D457" s="28">
        <f>IFERROR(VLOOKUP(テーブル5[[#This Row],[アイテム]], テーブル3[], 15, FALSE), "")</f>
        <v>2</v>
      </c>
      <c r="E457" s="28" t="str">
        <f>IFERROR(VLOOKUP(テーブル5[[#This Row],[アイテム]], テーブル3[], 16, FALSE), "")</f>
        <v>スチールヘルム</v>
      </c>
      <c r="F457" s="28">
        <f>IFERROR(VLOOKUP(テーブル5[[#This Row],[アイテム]], テーブル3[], 17, FALSE), "")</f>
        <v>1</v>
      </c>
      <c r="G457" s="28"/>
      <c r="H457" s="28"/>
    </row>
    <row r="458" spans="1:8">
      <c r="A458" s="26" t="s">
        <v>178</v>
      </c>
      <c r="B458" s="26" t="str">
        <f>CONCATENATE("IC", IFERROR(VLOOKUP(テーブル5[[#This Row],[アイテム]], テーブル3[], 20, FALSE), ""))</f>
        <v>IC</v>
      </c>
      <c r="C458" s="28" t="str">
        <f>IFERROR(VLOOKUP(テーブル5[[#This Row],[アイテム]], テーブル3[], 14, FALSE), "")</f>
        <v>銘酒玄武</v>
      </c>
      <c r="D458" s="28">
        <f>IFERROR(VLOOKUP(テーブル5[[#This Row],[アイテム]], テーブル3[], 15, FALSE), "")</f>
        <v>1</v>
      </c>
      <c r="E458" s="28" t="str">
        <f>IFERROR(VLOOKUP(テーブル5[[#This Row],[アイテム]], テーブル3[], 16, FALSE), "")</f>
        <v>ゴールドベリィ</v>
      </c>
      <c r="F458" s="28">
        <f>IFERROR(VLOOKUP(テーブル5[[#This Row],[アイテム]], テーブル3[], 17, FALSE), "")</f>
        <v>3</v>
      </c>
      <c r="G458" s="28"/>
      <c r="H458" s="28"/>
    </row>
    <row r="459" spans="1:8">
      <c r="A459" s="26" t="s">
        <v>279</v>
      </c>
      <c r="B459" s="26" t="str">
        <f>CONCATENATE("IC", IFERROR(VLOOKUP(テーブル5[[#This Row],[アイテム]], テーブル3[], 20, FALSE), ""))</f>
        <v>IC</v>
      </c>
      <c r="C459" s="28" t="str">
        <f>IFERROR(VLOOKUP(テーブル5[[#This Row],[アイテム]], テーブル3[], 14, FALSE), "")</f>
        <v>ハルギータ米</v>
      </c>
      <c r="D459" s="28">
        <f>IFERROR(VLOOKUP(テーブル5[[#This Row],[アイテム]], テーブル3[], 15, FALSE), "")</f>
        <v>2</v>
      </c>
      <c r="E459" s="28" t="str">
        <f>IFERROR(VLOOKUP(テーブル5[[#This Row],[アイテム]], テーブル3[], 16, FALSE), "")</f>
        <v>ホワイトペッパー</v>
      </c>
      <c r="F459" s="28">
        <f>IFERROR(VLOOKUP(テーブル5[[#This Row],[アイテム]], テーブル3[], 17, FALSE), "")</f>
        <v>2</v>
      </c>
      <c r="G459" s="28" t="str">
        <f>IFERROR(VLOOKUP(テーブル5[[#This Row],[アイテム]], テーブル3[], 18, FALSE), "")</f>
        <v>牛肉</v>
      </c>
      <c r="H459" s="28">
        <f>IFERROR(VLOOKUP(テーブル5[[#This Row],[アイテム]], テーブル3[], 19, FALSE), "")</f>
        <v>2</v>
      </c>
    </row>
    <row r="460" spans="1:8">
      <c r="A460" s="26" t="s">
        <v>700</v>
      </c>
      <c r="B460" s="26" t="str">
        <f>CONCATENATE("IC", IFERROR(VLOOKUP(テーブル5[[#This Row],[アイテム]], テーブル3[], 20, FALSE), ""))</f>
        <v>IC</v>
      </c>
      <c r="C460" s="28" t="str">
        <f>IFERROR(VLOOKUP(テーブル5[[#This Row],[アイテム]], テーブル3[], 14, FALSE), "")</f>
        <v>サラマンダーの粘皮</v>
      </c>
      <c r="D460" s="28">
        <f>IFERROR(VLOOKUP(テーブル5[[#This Row],[アイテム]], テーブル3[], 15, FALSE), "")</f>
        <v>2</v>
      </c>
      <c r="E460" s="28" t="str">
        <f>IFERROR(VLOOKUP(テーブル5[[#This Row],[アイテム]], テーブル3[], 16, FALSE), "")</f>
        <v>ガルーダの皮膜</v>
      </c>
      <c r="F460" s="28">
        <f>IFERROR(VLOOKUP(テーブル5[[#This Row],[アイテム]], テーブル3[], 17, FALSE), "")</f>
        <v>2</v>
      </c>
      <c r="G460" s="28" t="str">
        <f>IFERROR(VLOOKUP(テーブル5[[#This Row],[アイテム]], テーブル3[], 18, FALSE), "")</f>
        <v>アマリスタ</v>
      </c>
      <c r="H460" s="28">
        <f>IFERROR(VLOOKUP(テーブル5[[#This Row],[アイテム]], テーブル3[], 19, FALSE), "")</f>
        <v>1</v>
      </c>
    </row>
    <row r="461" spans="1:8">
      <c r="A461" s="26" t="s">
        <v>546</v>
      </c>
      <c r="B461" s="26" t="str">
        <f>CONCATENATE("IC", IFERROR(VLOOKUP(テーブル5[[#This Row],[アイテム]], テーブル3[], 20, FALSE), ""))</f>
        <v>IC</v>
      </c>
      <c r="C461" s="28" t="str">
        <f>IFERROR(VLOOKUP(テーブル5[[#This Row],[アイテム]], テーブル3[], 14, FALSE), "")</f>
        <v>フレア鋼</v>
      </c>
      <c r="D461" s="28">
        <f>IFERROR(VLOOKUP(テーブル5[[#This Row],[アイテム]], テーブル3[], 15, FALSE), "")</f>
        <v>2</v>
      </c>
      <c r="E461" s="28" t="str">
        <f>IFERROR(VLOOKUP(テーブル5[[#This Row],[アイテム]], テーブル3[], 16, FALSE), "")</f>
        <v>ロムロン弾材</v>
      </c>
      <c r="F461" s="28">
        <f>IFERROR(VLOOKUP(テーブル5[[#This Row],[アイテム]], テーブル3[], 17, FALSE), "")</f>
        <v>2</v>
      </c>
      <c r="G461" s="28" t="str">
        <f>IFERROR(VLOOKUP(テーブル5[[#This Row],[アイテム]], テーブル3[], 18, FALSE), "")</f>
        <v>雷刀天神</v>
      </c>
      <c r="H461" s="28">
        <f>IFERROR(VLOOKUP(テーブル5[[#This Row],[アイテム]], テーブル3[], 19, FALSE), "")</f>
        <v>1</v>
      </c>
    </row>
    <row r="462" spans="1:8">
      <c r="A462" s="26" t="s">
        <v>32</v>
      </c>
      <c r="B462" s="26" t="str">
        <f>CONCATENATE("IC", IFERROR(VLOOKUP(テーブル5[[#This Row],[アイテム]], テーブル3[], 20, FALSE), ""))</f>
        <v>IC</v>
      </c>
      <c r="C462" s="28" t="str">
        <f>IFERROR(VLOOKUP(テーブル5[[#This Row],[アイテム]], テーブル3[], 14, FALSE), "")</f>
        <v>アレイズハーブ</v>
      </c>
      <c r="D462" s="28">
        <f>IFERROR(VLOOKUP(テーブル5[[#This Row],[アイテム]], テーブル3[], 15, FALSE), "")</f>
        <v>3</v>
      </c>
      <c r="E462" s="28" t="str">
        <f>IFERROR(VLOOKUP(テーブル5[[#This Row],[アイテム]], テーブル3[], 16, FALSE), "")</f>
        <v>レッドベリィボトル</v>
      </c>
      <c r="F462" s="28">
        <f>IFERROR(VLOOKUP(テーブル5[[#This Row],[アイテム]], テーブル3[], 17, FALSE), "")</f>
        <v>2</v>
      </c>
      <c r="G462" s="28"/>
      <c r="H462" s="28"/>
    </row>
    <row r="463" spans="1:8">
      <c r="A463" s="26" t="s">
        <v>97</v>
      </c>
      <c r="B463" s="26" t="str">
        <f>CONCATENATE("IC", IFERROR(VLOOKUP(テーブル5[[#This Row],[アイテム]], テーブル3[], 20, FALSE), ""))</f>
        <v>IC極</v>
      </c>
      <c r="C463" s="28" t="str">
        <f>IFERROR(VLOOKUP(テーブル5[[#This Row],[アイテム]], テーブル3[], 14, FALSE), "")</f>
        <v>和紙</v>
      </c>
      <c r="D463" s="28">
        <f>IFERROR(VLOOKUP(テーブル5[[#This Row],[アイテム]], テーブル3[], 15, FALSE), "")</f>
        <v>3</v>
      </c>
      <c r="E463" s="28" t="str">
        <f>IFERROR(VLOOKUP(テーブル5[[#This Row],[アイテム]], テーブル3[], 16, FALSE), "")</f>
        <v>天才の羽ペン</v>
      </c>
      <c r="F463" s="28">
        <f>IFERROR(VLOOKUP(テーブル5[[#This Row],[アイテム]], テーブル3[], 17, FALSE), "")</f>
        <v>1</v>
      </c>
      <c r="G463" s="28"/>
      <c r="H463" s="28"/>
    </row>
    <row r="464" spans="1:8">
      <c r="A464" s="26" t="s">
        <v>193</v>
      </c>
      <c r="B464" s="26" t="str">
        <f>CONCATENATE("IC", IFERROR(VLOOKUP(テーブル5[[#This Row],[アイテム]], テーブル3[], 20, FALSE), ""))</f>
        <v>IC</v>
      </c>
      <c r="C464" s="28" t="str">
        <f>IFERROR(VLOOKUP(テーブル5[[#This Row],[アイテム]], テーブル3[], 14, FALSE), "")</f>
        <v>鬼魚の切り身</v>
      </c>
      <c r="D464" s="28">
        <f>IFERROR(VLOOKUP(テーブル5[[#This Row],[アイテム]], テーブル3[], 15, FALSE), "")</f>
        <v>2</v>
      </c>
      <c r="E464" s="28" t="str">
        <f>IFERROR(VLOOKUP(テーブル5[[#This Row],[アイテム]], テーブル3[], 16, FALSE), "")</f>
        <v>愛情味噌スープ</v>
      </c>
      <c r="F464" s="28">
        <f>IFERROR(VLOOKUP(テーブル5[[#This Row],[アイテム]], テーブル3[], 17, FALSE), "")</f>
        <v>1</v>
      </c>
      <c r="G464" s="28" t="str">
        <f>IFERROR(VLOOKUP(テーブル5[[#This Row],[アイテム]], テーブル3[], 18, FALSE), "")</f>
        <v>アンチドーテハーブ</v>
      </c>
      <c r="H464" s="28">
        <f>IFERROR(VLOOKUP(テーブル5[[#This Row],[アイテム]], テーブル3[], 19, FALSE), "")</f>
        <v>2</v>
      </c>
    </row>
    <row r="465" spans="1:8">
      <c r="A465" s="26" t="s">
        <v>210</v>
      </c>
      <c r="B465" s="26" t="str">
        <f>CONCATENATE("IC", IFERROR(VLOOKUP(テーブル5[[#This Row],[アイテム]], テーブル3[], 20, FALSE), ""))</f>
        <v>IC</v>
      </c>
      <c r="C465" s="28" t="str">
        <f>IFERROR(VLOOKUP(テーブル5[[#This Row],[アイテム]], テーブル3[], 14, FALSE), "")</f>
        <v>鬼魚の切り身</v>
      </c>
      <c r="D465" s="28">
        <f>IFERROR(VLOOKUP(テーブル5[[#This Row],[アイテム]], テーブル3[], 15, FALSE), "")</f>
        <v>1</v>
      </c>
      <c r="E465" s="28" t="str">
        <f>IFERROR(VLOOKUP(テーブル5[[#This Row],[アイテム]], テーブル3[], 16, FALSE), "")</f>
        <v>魚の切り身</v>
      </c>
      <c r="F465" s="28">
        <f>IFERROR(VLOOKUP(テーブル5[[#This Row],[アイテム]], テーブル3[], 17, FALSE), "")</f>
        <v>2</v>
      </c>
      <c r="G465" s="28"/>
      <c r="H465" s="28"/>
    </row>
    <row r="466" spans="1:8">
      <c r="A466" s="26" t="s">
        <v>540</v>
      </c>
      <c r="B466" s="26" t="str">
        <f>CONCATENATE("IC", IFERROR(VLOOKUP(テーブル5[[#This Row],[アイテム]], テーブル3[], 20, FALSE), ""))</f>
        <v>IC</v>
      </c>
      <c r="C466" s="28" t="str">
        <f>IFERROR(VLOOKUP(テーブル5[[#This Row],[アイテム]], テーブル3[], 14, FALSE), "")</f>
        <v>カッパー鋼</v>
      </c>
      <c r="D466" s="28">
        <f>IFERROR(VLOOKUP(テーブル5[[#This Row],[アイテム]], テーブル3[], 15, FALSE), "")</f>
        <v>2</v>
      </c>
      <c r="E466" s="28" t="str">
        <f>IFERROR(VLOOKUP(テーブル5[[#This Row],[アイテム]], テーブル3[], 16, FALSE), "")</f>
        <v>ラワン浮材</v>
      </c>
      <c r="F466" s="28">
        <f>IFERROR(VLOOKUP(テーブル5[[#This Row],[アイテム]], テーブル3[], 17, FALSE), "")</f>
        <v>3</v>
      </c>
      <c r="G466" s="28" t="str">
        <f>IFERROR(VLOOKUP(テーブル5[[#This Row],[アイテム]], テーブル3[], 18, FALSE), "")</f>
        <v>盲刀蝉丸</v>
      </c>
      <c r="H466" s="28">
        <f>IFERROR(VLOOKUP(テーブル5[[#This Row],[アイテム]], テーブル3[], 19, FALSE), "")</f>
        <v>1</v>
      </c>
    </row>
    <row r="467" spans="1:8">
      <c r="A467" s="26" t="s">
        <v>91</v>
      </c>
      <c r="B467" s="26" t="str">
        <f>CONCATENATE("IC", IFERROR(VLOOKUP(テーブル5[[#This Row],[アイテム]], テーブル3[], 20, FALSE), ""))</f>
        <v>IC極</v>
      </c>
      <c r="C467" s="28" t="str">
        <f>IFERROR(VLOOKUP(テーブル5[[#This Row],[アイテム]], テーブル3[], 14, FALSE), "")</f>
        <v>月の香</v>
      </c>
      <c r="D467" s="28">
        <f>IFERROR(VLOOKUP(テーブル5[[#This Row],[アイテム]], テーブル3[], 15, FALSE), "")</f>
        <v>1</v>
      </c>
      <c r="E467" s="28" t="str">
        <f>IFERROR(VLOOKUP(テーブル5[[#This Row],[アイテム]], テーブル3[], 16, FALSE), "")</f>
        <v>アロマオイル</v>
      </c>
      <c r="F467" s="28">
        <f>IFERROR(VLOOKUP(テーブル5[[#This Row],[アイテム]], テーブル3[], 17, FALSE), "")</f>
        <v>2</v>
      </c>
      <c r="G467" s="28" t="str">
        <f>IFERROR(VLOOKUP(テーブル5[[#This Row],[アイテム]], テーブル3[], 18, FALSE), "")</f>
        <v>幻惑キノコ</v>
      </c>
      <c r="H467" s="28">
        <f>IFERROR(VLOOKUP(テーブル5[[#This Row],[アイテム]], テーブル3[], 19, FALSE), "")</f>
        <v>1</v>
      </c>
    </row>
    <row r="468" spans="1:8">
      <c r="A468" s="26" t="s">
        <v>792</v>
      </c>
      <c r="B468" s="26" t="str">
        <f>CONCATENATE("IC", IFERROR(VLOOKUP(テーブル5[[#This Row],[アイテム]], テーブル3[], 20, FALSE), ""))</f>
        <v>IC</v>
      </c>
      <c r="C468" s="28" t="str">
        <f>IFERROR(VLOOKUP(テーブル5[[#This Row],[アイテム]], テーブル3[], 14, FALSE), "")</f>
        <v>チタン鋼</v>
      </c>
      <c r="D468" s="28">
        <f>IFERROR(VLOOKUP(テーブル5[[#This Row],[アイテム]], テーブル3[], 15, FALSE), "")</f>
        <v>3</v>
      </c>
      <c r="E468" s="28" t="str">
        <f>IFERROR(VLOOKUP(テーブル5[[#This Row],[アイテム]], テーブル3[], 16, FALSE), "")</f>
        <v>スチールグリーブ</v>
      </c>
      <c r="F468" s="28">
        <f>IFERROR(VLOOKUP(テーブル5[[#This Row],[アイテム]], テーブル3[], 17, FALSE), "")</f>
        <v>1</v>
      </c>
      <c r="G468" s="28"/>
      <c r="H468" s="28"/>
    </row>
    <row r="469" spans="1:8">
      <c r="A469" s="26" t="s">
        <v>1250</v>
      </c>
      <c r="B469" s="26" t="str">
        <f>CONCATENATE("IC", IFERROR(VLOOKUP(テーブル5[[#This Row],[アイテム]], テーブル3[], 20, FALSE), ""))</f>
        <v>IC</v>
      </c>
      <c r="C469" s="28" t="str">
        <f>IFERROR(VLOOKUP(テーブル5[[#This Row],[アイテム]], テーブル3[], 14, FALSE), "")</f>
        <v>野兎の肉</v>
      </c>
      <c r="D469" s="28">
        <f>IFERROR(VLOOKUP(テーブル5[[#This Row],[アイテム]], テーブル3[], 15, FALSE), "")</f>
        <v>2</v>
      </c>
      <c r="E469" s="28" t="str">
        <f>IFERROR(VLOOKUP(テーブル5[[#This Row],[アイテム]], テーブル3[], 16, FALSE), "")</f>
        <v>野狐の肉</v>
      </c>
      <c r="F469" s="28">
        <f>IFERROR(VLOOKUP(テーブル5[[#This Row],[アイテム]], テーブル3[], 17, FALSE), "")</f>
        <v>1</v>
      </c>
      <c r="G469" s="28" t="str">
        <f>IFERROR(VLOOKUP(テーブル5[[#This Row],[アイテム]], テーブル3[], 18, FALSE), "")</f>
        <v>オラデア地鶏鍋</v>
      </c>
      <c r="H469" s="28">
        <f>IFERROR(VLOOKUP(テーブル5[[#This Row],[アイテム]], テーブル3[], 19, FALSE), "")</f>
        <v>1</v>
      </c>
    </row>
    <row r="470" spans="1:8">
      <c r="A470" s="26" t="s">
        <v>212</v>
      </c>
      <c r="B470" s="26" t="str">
        <f>CONCATENATE("IC", IFERROR(VLOOKUP(テーブル5[[#This Row],[アイテム]], テーブル3[], 20, FALSE), ""))</f>
        <v>IC</v>
      </c>
      <c r="C470" s="28" t="str">
        <f>IFERROR(VLOOKUP(テーブル5[[#This Row],[アイテム]], テーブル3[], 14, FALSE), "")</f>
        <v>群蜘蛛の殻</v>
      </c>
      <c r="D470" s="28">
        <f>IFERROR(VLOOKUP(テーブル5[[#This Row],[アイテム]], テーブル3[], 15, FALSE), "")</f>
        <v>2</v>
      </c>
      <c r="E470" s="28" t="str">
        <f>IFERROR(VLOOKUP(テーブル5[[#This Row],[アイテム]], テーブル3[], 16, FALSE), "")</f>
        <v>ベリィオイル</v>
      </c>
      <c r="F470" s="28">
        <f>IFERROR(VLOOKUP(テーブル5[[#This Row],[アイテム]], テーブル3[], 17, FALSE), "")</f>
        <v>2</v>
      </c>
      <c r="G470" s="28" t="str">
        <f>IFERROR(VLOOKUP(テーブル5[[#This Row],[アイテム]], テーブル3[], 18, FALSE), "")</f>
        <v>ショプロンピーマン</v>
      </c>
      <c r="H470" s="28">
        <f>IFERROR(VLOOKUP(テーブル5[[#This Row],[アイテム]], テーブル3[], 19, FALSE), "")</f>
        <v>1</v>
      </c>
    </row>
    <row r="471" spans="1:8">
      <c r="A471" s="26" t="s">
        <v>149</v>
      </c>
      <c r="B471" s="26" t="str">
        <f>CONCATENATE("IC", IFERROR(VLOOKUP(テーブル5[[#This Row],[アイテム]], テーブル3[], 20, FALSE), ""))</f>
        <v>IC</v>
      </c>
      <c r="C471" s="28" t="str">
        <f>IFERROR(VLOOKUP(テーブル5[[#This Row],[アイテム]], テーブル3[], 14, FALSE), "")</f>
        <v>協奏曲のフレーズ</v>
      </c>
      <c r="D471" s="28">
        <f>IFERROR(VLOOKUP(テーブル5[[#This Row],[アイテム]], テーブル3[], 15, FALSE), "")</f>
        <v>1</v>
      </c>
      <c r="E471" s="28" t="str">
        <f>IFERROR(VLOOKUP(テーブル5[[#This Row],[アイテム]], テーブル3[], 16, FALSE), "")</f>
        <v>五線紙</v>
      </c>
      <c r="F471" s="28">
        <f>IFERROR(VLOOKUP(テーブル5[[#This Row],[アイテム]], テーブル3[], 17, FALSE), "")</f>
        <v>1</v>
      </c>
      <c r="G471" s="28" t="str">
        <f>IFERROR(VLOOKUP(テーブル5[[#This Row],[アイテム]], テーブル3[], 18, FALSE), "")</f>
        <v>音楽家の羽ペン</v>
      </c>
      <c r="H471" s="28">
        <f>IFERROR(VLOOKUP(テーブル5[[#This Row],[アイテム]], テーブル3[], 19, FALSE), "")</f>
        <v>1</v>
      </c>
    </row>
    <row r="472" spans="1:8">
      <c r="A472" s="26" t="s">
        <v>147</v>
      </c>
      <c r="B472" s="26" t="str">
        <f>CONCATENATE("IC", IFERROR(VLOOKUP(テーブル5[[#This Row],[アイテム]], テーブル3[], 20, FALSE), ""))</f>
        <v>IC</v>
      </c>
      <c r="C472" s="28" t="str">
        <f>IFERROR(VLOOKUP(テーブル5[[#This Row],[アイテム]], テーブル3[], 14, FALSE), "")</f>
        <v>狂想曲のフレーズ</v>
      </c>
      <c r="D472" s="28">
        <f>IFERROR(VLOOKUP(テーブル5[[#This Row],[アイテム]], テーブル3[], 15, FALSE), "")</f>
        <v>1</v>
      </c>
      <c r="E472" s="28" t="str">
        <f>IFERROR(VLOOKUP(テーブル5[[#This Row],[アイテム]], テーブル3[], 16, FALSE), "")</f>
        <v>五線紙</v>
      </c>
      <c r="F472" s="28">
        <f>IFERROR(VLOOKUP(テーブル5[[#This Row],[アイテム]], テーブル3[], 17, FALSE), "")</f>
        <v>1</v>
      </c>
      <c r="G472" s="28" t="str">
        <f>IFERROR(VLOOKUP(テーブル5[[#This Row],[アイテム]], テーブル3[], 18, FALSE), "")</f>
        <v>音楽家の羽ペン</v>
      </c>
      <c r="H472" s="28">
        <f>IFERROR(VLOOKUP(テーブル5[[#This Row],[アイテム]], テーブル3[], 19, FALSE), "")</f>
        <v>1</v>
      </c>
    </row>
    <row r="473" spans="1:8">
      <c r="A473" s="26" t="s">
        <v>220</v>
      </c>
      <c r="B473" s="26" t="str">
        <f>CONCATENATE("IC", IFERROR(VLOOKUP(テーブル5[[#This Row],[アイテム]], テーブル3[], 20, FALSE), ""))</f>
        <v>IC</v>
      </c>
      <c r="C473" s="28" t="str">
        <f>IFERROR(VLOOKUP(テーブル5[[#This Row],[アイテム]], テーブル3[], 14, FALSE), "")</f>
        <v>ハルギータ米</v>
      </c>
      <c r="D473" s="28">
        <f>IFERROR(VLOOKUP(テーブル5[[#This Row],[アイテム]], テーブル3[], 15, FALSE), "")</f>
        <v>5</v>
      </c>
      <c r="E473" s="28" t="str">
        <f>IFERROR(VLOOKUP(テーブル5[[#This Row],[アイテム]], テーブル3[], 16, FALSE), "")</f>
        <v>カレーパウダー</v>
      </c>
      <c r="F473" s="28">
        <f>IFERROR(VLOOKUP(テーブル5[[#This Row],[アイテム]], テーブル3[], 17, FALSE), "")</f>
        <v>4</v>
      </c>
      <c r="G473" s="28" t="str">
        <f>IFERROR(VLOOKUP(テーブル5[[#This Row],[アイテム]], テーブル3[], 18, FALSE), "")</f>
        <v>牛肉</v>
      </c>
      <c r="H473" s="28">
        <f>IFERROR(VLOOKUP(テーブル5[[#This Row],[アイテム]], テーブル3[], 19, FALSE), "")</f>
        <v>1</v>
      </c>
    </row>
    <row r="474" spans="1:8">
      <c r="A474" s="26" t="s">
        <v>196</v>
      </c>
      <c r="B474" s="26" t="str">
        <f>CONCATENATE("IC", IFERROR(VLOOKUP(テーブル5[[#This Row],[アイテム]], テーブル3[], 20, FALSE), ""))</f>
        <v>IC</v>
      </c>
      <c r="C474" s="28" t="str">
        <f>IFERROR(VLOOKUP(テーブル5[[#This Row],[アイテム]], テーブル3[], 14, FALSE), "")</f>
        <v>蟹の爪</v>
      </c>
      <c r="D474" s="28">
        <f>IFERROR(VLOOKUP(テーブル5[[#This Row],[アイテム]], テーブル3[], 15, FALSE), "")</f>
        <v>2</v>
      </c>
      <c r="E474" s="28" t="str">
        <f>IFERROR(VLOOKUP(テーブル5[[#This Row],[アイテム]], テーブル3[], 16, FALSE), "")</f>
        <v>蟹の甲羅</v>
      </c>
      <c r="F474" s="28">
        <f>IFERROR(VLOOKUP(テーブル5[[#This Row],[アイテム]], テーブル3[], 17, FALSE), "")</f>
        <v>2</v>
      </c>
      <c r="G474" s="28" t="str">
        <f>IFERROR(VLOOKUP(テーブル5[[#This Row],[アイテム]], テーブル3[], 18, FALSE), "")</f>
        <v>愛情味噌スープ</v>
      </c>
      <c r="H474" s="28">
        <f>IFERROR(VLOOKUP(テーブル5[[#This Row],[アイテム]], テーブル3[], 19, FALSE), "")</f>
        <v>1</v>
      </c>
    </row>
    <row r="475" spans="1:8">
      <c r="A475" s="26" t="s">
        <v>383</v>
      </c>
      <c r="B475" s="26" t="str">
        <f>CONCATENATE("IC", IFERROR(VLOOKUP(テーブル5[[#This Row],[アイテム]], テーブル3[], 20, FALSE), ""))</f>
        <v>IC</v>
      </c>
      <c r="C475" s="28" t="str">
        <f>IFERROR(VLOOKUP(テーブル5[[#This Row],[アイテム]], テーブル3[], 14, FALSE), "")</f>
        <v>影の書</v>
      </c>
      <c r="D475" s="28">
        <f>IFERROR(VLOOKUP(テーブル5[[#This Row],[アイテム]], テーブル3[], 15, FALSE), "")</f>
        <v>1</v>
      </c>
      <c r="E475" s="28" t="str">
        <f>IFERROR(VLOOKUP(テーブル5[[#This Row],[アイテム]], テーブル3[], 16, FALSE), "")</f>
        <v>パルプ紙</v>
      </c>
      <c r="F475" s="28">
        <f>IFERROR(VLOOKUP(テーブル5[[#This Row],[アイテム]], テーブル3[], 17, FALSE), "")</f>
        <v>2</v>
      </c>
      <c r="G475" s="28" t="str">
        <f>IFERROR(VLOOKUP(テーブル5[[#This Row],[アイテム]], テーブル3[], 18, FALSE), "")</f>
        <v>文豪の羽ペン</v>
      </c>
      <c r="H475" s="28">
        <f>IFERROR(VLOOKUP(テーブル5[[#This Row],[アイテム]], テーブル3[], 19, FALSE), "")</f>
        <v>1</v>
      </c>
    </row>
    <row r="476" spans="1:8">
      <c r="A476" s="26" t="s">
        <v>194</v>
      </c>
      <c r="B476" s="26" t="str">
        <f>CONCATENATE("IC", IFERROR(VLOOKUP(テーブル5[[#This Row],[アイテム]], テーブル3[], 20, FALSE), ""))</f>
        <v>IC</v>
      </c>
      <c r="C476" s="28" t="str">
        <f>IFERROR(VLOOKUP(テーブル5[[#This Row],[アイテム]], テーブル3[], 14, FALSE), "")</f>
        <v>熊の手</v>
      </c>
      <c r="D476" s="28">
        <f>IFERROR(VLOOKUP(テーブル5[[#This Row],[アイテム]], テーブル3[], 15, FALSE), "")</f>
        <v>2</v>
      </c>
      <c r="E476" s="28" t="str">
        <f>IFERROR(VLOOKUP(テーブル5[[#This Row],[アイテム]], テーブル3[], 16, FALSE), "")</f>
        <v>愛情味噌スープ</v>
      </c>
      <c r="F476" s="28">
        <f>IFERROR(VLOOKUP(テーブル5[[#This Row],[アイテム]], テーブル3[], 17, FALSE), "")</f>
        <v>2</v>
      </c>
      <c r="G476" s="28"/>
      <c r="H476" s="28"/>
    </row>
    <row r="477" spans="1:8">
      <c r="A477" s="26" t="s">
        <v>236</v>
      </c>
      <c r="B477" s="26" t="str">
        <f>CONCATENATE("IC", IFERROR(VLOOKUP(テーブル5[[#This Row],[アイテム]], テーブル3[], 20, FALSE), ""))</f>
        <v>IC</v>
      </c>
      <c r="C477" s="28" t="str">
        <f>IFERROR(VLOOKUP(テーブル5[[#This Row],[アイテム]], テーブル3[], 14, FALSE), "")</f>
        <v>オラデアバター</v>
      </c>
      <c r="D477" s="28">
        <f>IFERROR(VLOOKUP(テーブル5[[#This Row],[アイテム]], テーブル3[], 15, FALSE), "")</f>
        <v>3</v>
      </c>
      <c r="E477" s="28" t="str">
        <f>IFERROR(VLOOKUP(テーブル5[[#This Row],[アイテム]], テーブル3[], 16, FALSE), "")</f>
        <v>キングエッグ</v>
      </c>
      <c r="F477" s="28">
        <f>IFERROR(VLOOKUP(テーブル5[[#This Row],[アイテム]], テーブル3[], 17, FALSE), "")</f>
        <v>1</v>
      </c>
      <c r="G477" s="28"/>
      <c r="H477" s="28"/>
    </row>
    <row r="478" spans="1:8">
      <c r="A478" s="26" t="s">
        <v>553</v>
      </c>
      <c r="B478" s="26" t="str">
        <f>CONCATENATE("IC", IFERROR(VLOOKUP(テーブル5[[#This Row],[アイテム]], テーブル3[], 20, FALSE), ""))</f>
        <v>IC</v>
      </c>
      <c r="C478" s="28" t="str">
        <f>IFERROR(VLOOKUP(テーブル5[[#This Row],[アイテム]], テーブル3[], 14, FALSE), "")</f>
        <v>アトランティス鋼</v>
      </c>
      <c r="D478" s="28">
        <f>IFERROR(VLOOKUP(テーブル5[[#This Row],[アイテム]], テーブル3[], 15, FALSE), "")</f>
        <v>2</v>
      </c>
      <c r="E478" s="28" t="str">
        <f>IFERROR(VLOOKUP(テーブル5[[#This Row],[アイテム]], テーブル3[], 16, FALSE), "")</f>
        <v>レベロス神材</v>
      </c>
      <c r="F478" s="28">
        <f>IFERROR(VLOOKUP(テーブル5[[#This Row],[アイテム]], テーブル3[], 17, FALSE), "")</f>
        <v>2</v>
      </c>
      <c r="G478" s="28" t="str">
        <f>IFERROR(VLOOKUP(テーブル5[[#This Row],[アイテム]], テーブル3[], 18, FALSE), "")</f>
        <v>龍刀黒髭</v>
      </c>
      <c r="H478" s="28">
        <f>IFERROR(VLOOKUP(テーブル5[[#This Row],[アイテム]], テーブル3[], 19, FALSE), "")</f>
        <v>1</v>
      </c>
    </row>
    <row r="479" spans="1:8">
      <c r="A479" s="26" t="s">
        <v>89</v>
      </c>
      <c r="B479" s="26" t="str">
        <f>CONCATENATE("IC", IFERROR(VLOOKUP(テーブル5[[#This Row],[アイテム]], テーブル3[], 20, FALSE), ""))</f>
        <v>IC</v>
      </c>
      <c r="C479" s="28" t="str">
        <f>IFERROR(VLOOKUP(テーブル5[[#This Row],[アイテム]], テーブル3[], 14, FALSE), "")</f>
        <v>月の粉末</v>
      </c>
      <c r="D479" s="28">
        <f>IFERROR(VLOOKUP(テーブル5[[#This Row],[アイテム]], テーブル3[], 15, FALSE), "")</f>
        <v>1</v>
      </c>
      <c r="E479" s="28" t="str">
        <f>IFERROR(VLOOKUP(テーブル5[[#This Row],[アイテム]], テーブル3[], 16, FALSE), "")</f>
        <v>ルナタイト</v>
      </c>
      <c r="F479" s="28">
        <f>IFERROR(VLOOKUP(テーブル5[[#This Row],[アイテム]], テーブル3[], 17, FALSE), "")</f>
        <v>3</v>
      </c>
      <c r="G479" s="28"/>
      <c r="H479" s="28"/>
    </row>
    <row r="480" spans="1:8">
      <c r="A480" s="26" t="s">
        <v>85</v>
      </c>
      <c r="B480" s="26" t="str">
        <f>CONCATENATE("IC", IFERROR(VLOOKUP(テーブル5[[#This Row],[アイテム]], テーブル3[], 20, FALSE), ""))</f>
        <v>IC</v>
      </c>
      <c r="C480" s="28" t="str">
        <f>IFERROR(VLOOKUP(テーブル5[[#This Row],[アイテム]], テーブル3[], 14, FALSE), "")</f>
        <v>ルナタイト</v>
      </c>
      <c r="D480" s="28">
        <f>IFERROR(VLOOKUP(テーブル5[[#This Row],[アイテム]], テーブル3[], 15, FALSE), "")</f>
        <v>2</v>
      </c>
      <c r="E480" s="28" t="str">
        <f>IFERROR(VLOOKUP(テーブル5[[#This Row],[アイテム]], テーブル3[], 16, FALSE), "")</f>
        <v>月桂樹</v>
      </c>
      <c r="F480" s="28">
        <f>IFERROR(VLOOKUP(テーブル5[[#This Row],[アイテム]], テーブル3[], 17, FALSE), "")</f>
        <v>2</v>
      </c>
      <c r="G480" s="28" t="str">
        <f>IFERROR(VLOOKUP(テーブル5[[#This Row],[アイテム]], テーブル3[], 18, FALSE), "")</f>
        <v>幻惑キノコ</v>
      </c>
      <c r="H480" s="28">
        <f>IFERROR(VLOOKUP(テーブル5[[#This Row],[アイテム]], テーブル3[], 19, FALSE), "")</f>
        <v>1</v>
      </c>
    </row>
    <row r="481" spans="1:8">
      <c r="A481" s="26" t="s">
        <v>876</v>
      </c>
      <c r="B481" s="26" t="str">
        <f>CONCATENATE("IC", IFERROR(VLOOKUP(テーブル5[[#This Row],[アイテム]], テーブル3[], 20, FALSE), ""))</f>
        <v>IC極</v>
      </c>
      <c r="C481" s="28" t="str">
        <f>IFERROR(VLOOKUP(テーブル5[[#This Row],[アイテム]], テーブル3[], 14, FALSE), "")</f>
        <v>ルナタイト</v>
      </c>
      <c r="D481" s="28">
        <f>IFERROR(VLOOKUP(テーブル5[[#This Row],[アイテム]], テーブル3[], 15, FALSE), "")</f>
        <v>1</v>
      </c>
      <c r="E481" s="28" t="str">
        <f>IFERROR(VLOOKUP(テーブル5[[#This Row],[アイテム]], テーブル3[], 16, FALSE), "")</f>
        <v>大目玉</v>
      </c>
      <c r="F481" s="28">
        <f>IFERROR(VLOOKUP(テーブル5[[#This Row],[アイテム]], テーブル3[], 17, FALSE), "")</f>
        <v>2</v>
      </c>
      <c r="G481" s="28" t="str">
        <f>IFERROR(VLOOKUP(テーブル5[[#This Row],[アイテム]], テーブル3[], 18, FALSE), "")</f>
        <v>クオーツネックレス</v>
      </c>
      <c r="H481" s="28">
        <f>IFERROR(VLOOKUP(テーブル5[[#This Row],[アイテム]], テーブル3[], 19, FALSE), "")</f>
        <v>1</v>
      </c>
    </row>
    <row r="482" spans="1:8">
      <c r="A482" s="26" t="s">
        <v>60</v>
      </c>
      <c r="B482" s="26" t="str">
        <f>CONCATENATE("IC", IFERROR(VLOOKUP(テーブル5[[#This Row],[アイテム]], テーブル3[], 20, FALSE), ""))</f>
        <v>IC</v>
      </c>
      <c r="C482" s="28" t="str">
        <f>IFERROR(VLOOKUP(テーブル5[[#This Row],[アイテム]], テーブル3[], 14, FALSE), "")</f>
        <v>フレッシュハーブ</v>
      </c>
      <c r="D482" s="28">
        <f>IFERROR(VLOOKUP(テーブル5[[#This Row],[アイテム]], テーブル3[], 15, FALSE), "")</f>
        <v>1</v>
      </c>
      <c r="E482" s="28" t="str">
        <f>IFERROR(VLOOKUP(テーブル5[[#This Row],[アイテム]], テーブル3[], 16, FALSE), "")</f>
        <v>メディカルハーブ</v>
      </c>
      <c r="F482" s="28">
        <f>IFERROR(VLOOKUP(テーブル5[[#This Row],[アイテム]], テーブル3[], 17, FALSE), "")</f>
        <v>2</v>
      </c>
      <c r="G482" s="28"/>
      <c r="H482" s="28"/>
    </row>
    <row r="483" spans="1:8">
      <c r="A483" s="26" t="s">
        <v>87</v>
      </c>
      <c r="B483" s="26" t="str">
        <f>CONCATENATE("IC", IFERROR(VLOOKUP(テーブル5[[#This Row],[アイテム]], テーブル3[], 20, FALSE), ""))</f>
        <v>IC</v>
      </c>
      <c r="C483" s="28" t="str">
        <f>IFERROR(VLOOKUP(テーブル5[[#This Row],[アイテム]], テーブル3[], 14, FALSE), "")</f>
        <v>月の香</v>
      </c>
      <c r="D483" s="28">
        <f>IFERROR(VLOOKUP(テーブル5[[#This Row],[アイテム]], テーブル3[], 15, FALSE), "")</f>
        <v>1</v>
      </c>
      <c r="E483" s="28" t="str">
        <f>IFERROR(VLOOKUP(テーブル5[[#This Row],[アイテム]], テーブル3[], 16, FALSE), "")</f>
        <v>ルナタイト</v>
      </c>
      <c r="F483" s="28">
        <f>IFERROR(VLOOKUP(テーブル5[[#This Row],[アイテム]], テーブル3[], 17, FALSE), "")</f>
        <v>2</v>
      </c>
      <c r="G483" s="28"/>
      <c r="H483" s="28"/>
    </row>
    <row r="484" spans="1:8">
      <c r="A484" s="26" t="s">
        <v>109</v>
      </c>
      <c r="B484" s="26" t="str">
        <f>CONCATENATE("IC", IFERROR(VLOOKUP(テーブル5[[#This Row],[アイテム]], テーブル3[], 20, FALSE), ""))</f>
        <v>IC極</v>
      </c>
      <c r="C484" s="28" t="str">
        <f>IFERROR(VLOOKUP(テーブル5[[#This Row],[アイテム]], テーブル3[], 14, FALSE), "")</f>
        <v>騎士の追憶</v>
      </c>
      <c r="D484" s="28">
        <f>IFERROR(VLOOKUP(テーブル5[[#This Row],[アイテム]], テーブル3[], 15, FALSE), "")</f>
        <v>1</v>
      </c>
      <c r="E484" s="28" t="str">
        <f>IFERROR(VLOOKUP(テーブル5[[#This Row],[アイテム]], テーブル3[], 16, FALSE), "")</f>
        <v>天才の羽ペン</v>
      </c>
      <c r="F484" s="28">
        <f>IFERROR(VLOOKUP(テーブル5[[#This Row],[アイテム]], テーブル3[], 17, FALSE), "")</f>
        <v>2</v>
      </c>
      <c r="G484" s="28"/>
      <c r="H484" s="28"/>
    </row>
    <row r="485" spans="1:8">
      <c r="A485" s="26" t="s">
        <v>381</v>
      </c>
      <c r="B485" s="26" t="str">
        <f>CONCATENATE("IC", IFERROR(VLOOKUP(テーブル5[[#This Row],[アイテム]], テーブル3[], 20, FALSE), ""))</f>
        <v>IC</v>
      </c>
      <c r="C485" s="28" t="str">
        <f>IFERROR(VLOOKUP(テーブル5[[#This Row],[アイテム]], テーブル3[], 14, FALSE), "")</f>
        <v>影の書</v>
      </c>
      <c r="D485" s="28">
        <f>IFERROR(VLOOKUP(テーブル5[[#This Row],[アイテム]], テーブル3[], 15, FALSE), "")</f>
        <v>1</v>
      </c>
      <c r="E485" s="28" t="str">
        <f>IFERROR(VLOOKUP(テーブル5[[#This Row],[アイテム]], テーブル3[], 16, FALSE), "")</f>
        <v>パピルス紙</v>
      </c>
      <c r="F485" s="28">
        <f>IFERROR(VLOOKUP(テーブル5[[#This Row],[アイテム]], テーブル3[], 17, FALSE), "")</f>
        <v>2</v>
      </c>
      <c r="G485" s="28" t="str">
        <f>IFERROR(VLOOKUP(テーブル5[[#This Row],[アイテム]], テーブル3[], 18, FALSE), "")</f>
        <v>文豪の羽ペン</v>
      </c>
      <c r="H485" s="28">
        <f>IFERROR(VLOOKUP(テーブル5[[#This Row],[アイテム]], テーブル3[], 19, FALSE), "")</f>
        <v>1</v>
      </c>
    </row>
    <row r="486" spans="1:8">
      <c r="A486" s="26" t="s">
        <v>1242</v>
      </c>
      <c r="B486" s="26" t="str">
        <f>CONCATENATE("IC", IFERROR(VLOOKUP(テーブル5[[#This Row],[アイテム]], テーブル3[], 20, FALSE), ""))</f>
        <v>IC</v>
      </c>
      <c r="C486" s="28" t="str">
        <f>IFERROR(VLOOKUP(テーブル5[[#This Row],[アイテム]], テーブル3[], 14, FALSE), "")</f>
        <v>幻想曲のフレーズ</v>
      </c>
      <c r="D486" s="28">
        <f>IFERROR(VLOOKUP(テーブル5[[#This Row],[アイテム]], テーブル3[], 15, FALSE), "")</f>
        <v>1</v>
      </c>
      <c r="E486" s="28" t="str">
        <f>IFERROR(VLOOKUP(テーブル5[[#This Row],[アイテム]], テーブル3[], 16, FALSE), "")</f>
        <v>五線紙</v>
      </c>
      <c r="F486" s="28">
        <f>IFERROR(VLOOKUP(テーブル5[[#This Row],[アイテム]], テーブル3[], 17, FALSE), "")</f>
        <v>1</v>
      </c>
      <c r="G486" s="28" t="str">
        <f>IFERROR(VLOOKUP(テーブル5[[#This Row],[アイテム]], テーブル3[], 18, FALSE), "")</f>
        <v>音楽家の羽ペン</v>
      </c>
      <c r="H486" s="28">
        <f>IFERROR(VLOOKUP(テーブル5[[#This Row],[アイテム]], テーブル3[], 19, FALSE), "")</f>
        <v>1</v>
      </c>
    </row>
    <row r="487" spans="1:8">
      <c r="A487" s="26" t="s">
        <v>877</v>
      </c>
      <c r="B487" s="26" t="str">
        <f>CONCATENATE("IC", IFERROR(VLOOKUP(テーブル5[[#This Row],[アイテム]], テーブル3[], 20, FALSE), ""))</f>
        <v>IC</v>
      </c>
      <c r="C487" s="28" t="str">
        <f>IFERROR(VLOOKUP(テーブル5[[#This Row],[アイテム]], テーブル3[], 14, FALSE), "")</f>
        <v>アトランティス鋼</v>
      </c>
      <c r="D487" s="28">
        <f>IFERROR(VLOOKUP(テーブル5[[#This Row],[アイテム]], テーブル3[], 15, FALSE), "")</f>
        <v>1</v>
      </c>
      <c r="E487" s="28" t="str">
        <f>IFERROR(VLOOKUP(テーブル5[[#This Row],[アイテム]], テーブル3[], 16, FALSE), "")</f>
        <v>太陽の首飾り</v>
      </c>
      <c r="F487" s="28">
        <f>IFERROR(VLOOKUP(テーブル5[[#This Row],[アイテム]], テーブル3[], 17, FALSE), "")</f>
        <v>1</v>
      </c>
      <c r="G487" s="28"/>
      <c r="H487" s="28"/>
    </row>
    <row r="488" spans="1:8">
      <c r="A488" s="26" t="s">
        <v>889</v>
      </c>
      <c r="B488" s="26" t="str">
        <f>CONCATENATE("IC", IFERROR(VLOOKUP(テーブル5[[#This Row],[アイテム]], テーブル3[], 20, FALSE), ""))</f>
        <v>IC</v>
      </c>
      <c r="C488" s="28" t="str">
        <f>IFERROR(VLOOKUP(テーブル5[[#This Row],[アイテム]], テーブル3[], 14, FALSE), "")</f>
        <v>セラミック</v>
      </c>
      <c r="D488" s="28">
        <f>IFERROR(VLOOKUP(テーブル5[[#This Row],[アイテム]], テーブル3[], 15, FALSE), "")</f>
        <v>3</v>
      </c>
      <c r="E488" s="28" t="str">
        <f>IFERROR(VLOOKUP(テーブル5[[#This Row],[アイテム]], テーブル3[], 16, FALSE), "")</f>
        <v>シープバングル</v>
      </c>
      <c r="F488" s="28">
        <f>IFERROR(VLOOKUP(テーブル5[[#This Row],[アイテム]], テーブル3[], 17, FALSE), "")</f>
        <v>1</v>
      </c>
      <c r="G488" s="28"/>
      <c r="H488" s="28"/>
    </row>
    <row r="489" spans="1:8">
      <c r="A489" s="26" t="s">
        <v>951</v>
      </c>
      <c r="B489" s="26" t="str">
        <f>CONCATENATE("IC", IFERROR(VLOOKUP(テーブル5[[#This Row],[アイテム]], テーブル3[], 20, FALSE), ""))</f>
        <v>IC</v>
      </c>
      <c r="C489" s="28" t="str">
        <f>IFERROR(VLOOKUP(テーブル5[[#This Row],[アイテム]], テーブル3[], 14, FALSE), "")</f>
        <v>エボニー硬材</v>
      </c>
      <c r="D489" s="28">
        <f>IFERROR(VLOOKUP(テーブル5[[#This Row],[アイテム]], テーブル3[], 15, FALSE), "")</f>
        <v>2</v>
      </c>
      <c r="E489" s="28"/>
      <c r="F489" s="28"/>
      <c r="G489" s="28"/>
      <c r="H489" s="28"/>
    </row>
    <row r="490" spans="1:8">
      <c r="A490" s="26" t="s">
        <v>155</v>
      </c>
      <c r="B490" s="26" t="str">
        <f>CONCATENATE("IC", IFERROR(VLOOKUP(テーブル5[[#This Row],[アイテム]], テーブル3[], 20, FALSE), ""))</f>
        <v>IC</v>
      </c>
      <c r="C490" s="28" t="str">
        <f>IFERROR(VLOOKUP(テーブル5[[#This Row],[アイテム]], テーブル3[], 14, FALSE), "")</f>
        <v>交響曲のフレーズ</v>
      </c>
      <c r="D490" s="28">
        <f>IFERROR(VLOOKUP(テーブル5[[#This Row],[アイテム]], テーブル3[], 15, FALSE), "")</f>
        <v>1</v>
      </c>
      <c r="E490" s="28" t="str">
        <f>IFERROR(VLOOKUP(テーブル5[[#This Row],[アイテム]], テーブル3[], 16, FALSE), "")</f>
        <v>五線紙</v>
      </c>
      <c r="F490" s="28">
        <f>IFERROR(VLOOKUP(テーブル5[[#This Row],[アイテム]], テーブル3[], 17, FALSE), "")</f>
        <v>1</v>
      </c>
      <c r="G490" s="28" t="str">
        <f>IFERROR(VLOOKUP(テーブル5[[#This Row],[アイテム]], テーブル3[], 18, FALSE), "")</f>
        <v>音楽家の羽ペン</v>
      </c>
      <c r="H490" s="28">
        <f>IFERROR(VLOOKUP(テーブル5[[#This Row],[アイテム]], テーブル3[], 19, FALSE), "")</f>
        <v>1</v>
      </c>
    </row>
    <row r="491" spans="1:8">
      <c r="A491" s="26" t="s">
        <v>392</v>
      </c>
      <c r="B491" s="26" t="str">
        <f>CONCATENATE("IC", IFERROR(VLOOKUP(テーブル5[[#This Row],[アイテム]], テーブル3[], 20, FALSE), ""))</f>
        <v>IC</v>
      </c>
      <c r="C491" s="28" t="str">
        <f>IFERROR(VLOOKUP(テーブル5[[#This Row],[アイテム]], テーブル3[], 14, FALSE), "")</f>
        <v>サラマンダーの粘皮</v>
      </c>
      <c r="D491" s="28">
        <f>IFERROR(VLOOKUP(テーブル5[[#This Row],[アイテム]], テーブル3[], 15, FALSE), "")</f>
        <v>1</v>
      </c>
      <c r="E491" s="28" t="str">
        <f>IFERROR(VLOOKUP(テーブル5[[#This Row],[アイテム]], テーブル3[], 16, FALSE), "")</f>
        <v>セラミカリング</v>
      </c>
      <c r="F491" s="28">
        <f>IFERROR(VLOOKUP(テーブル5[[#This Row],[アイテム]], テーブル3[], 17, FALSE), "")</f>
        <v>1</v>
      </c>
      <c r="G491" s="28" t="str">
        <f>IFERROR(VLOOKUP(テーブル5[[#This Row],[アイテム]], テーブル3[], 18, FALSE), "")</f>
        <v>書記官の羽ペン</v>
      </c>
      <c r="H491" s="28">
        <f>IFERROR(VLOOKUP(テーブル5[[#This Row],[アイテム]], テーブル3[], 19, FALSE), "")</f>
        <v>1</v>
      </c>
    </row>
    <row r="492" spans="1:8">
      <c r="A492" s="26" t="s">
        <v>433</v>
      </c>
      <c r="B492" s="26" t="str">
        <f>CONCATENATE("IC", IFERROR(VLOOKUP(テーブル5[[#This Row],[アイテム]], テーブル3[], 20, FALSE), ""))</f>
        <v>IC</v>
      </c>
      <c r="C492" s="28" t="str">
        <f>IFERROR(VLOOKUP(テーブル5[[#This Row],[アイテム]], テーブル3[], 14, FALSE), "")</f>
        <v>シルバー鋼</v>
      </c>
      <c r="D492" s="28">
        <f>IFERROR(VLOOKUP(テーブル5[[#This Row],[アイテム]], テーブル3[], 15, FALSE), "")</f>
        <v>2</v>
      </c>
      <c r="E492" s="28" t="str">
        <f>IFERROR(VLOOKUP(テーブル5[[#This Row],[アイテム]], テーブル3[], 16, FALSE), "")</f>
        <v>マーブルストーン</v>
      </c>
      <c r="F492" s="28">
        <f>IFERROR(VLOOKUP(テーブル5[[#This Row],[アイテム]], テーブル3[], 17, FALSE), "")</f>
        <v>1</v>
      </c>
      <c r="G492" s="28" t="str">
        <f>IFERROR(VLOOKUP(テーブル5[[#This Row],[アイテム]], テーブル3[], 18, FALSE), "")</f>
        <v>鷲</v>
      </c>
      <c r="H492" s="28">
        <f>IFERROR(VLOOKUP(テーブル5[[#This Row],[アイテム]], テーブル3[], 19, FALSE), "")</f>
        <v>2</v>
      </c>
    </row>
    <row r="493" spans="1:8">
      <c r="A493" s="26" t="s">
        <v>232</v>
      </c>
      <c r="B493" s="26" t="str">
        <f>CONCATENATE("IC", IFERROR(VLOOKUP(テーブル5[[#This Row],[アイテム]], テーブル3[], 20, FALSE), ""))</f>
        <v>IC</v>
      </c>
      <c r="C493" s="28" t="str">
        <f>IFERROR(VLOOKUP(テーブル5[[#This Row],[アイテム]], テーブル3[], 14, FALSE), "")</f>
        <v>ウッドシロップ</v>
      </c>
      <c r="D493" s="28">
        <f>IFERROR(VLOOKUP(テーブル5[[#This Row],[アイテム]], テーブル3[], 15, FALSE), "")</f>
        <v>2</v>
      </c>
      <c r="E493" s="28" t="str">
        <f>IFERROR(VLOOKUP(テーブル5[[#This Row],[アイテム]], テーブル3[], 16, FALSE), "")</f>
        <v>オラデアバター</v>
      </c>
      <c r="F493" s="28">
        <f>IFERROR(VLOOKUP(テーブル5[[#This Row],[アイテム]], テーブル3[], 17, FALSE), "")</f>
        <v>1</v>
      </c>
      <c r="G493" s="28" t="str">
        <f>IFERROR(VLOOKUP(テーブル5[[#This Row],[アイテム]], テーブル3[], 18, FALSE), "")</f>
        <v>ロイヤルゼリー</v>
      </c>
      <c r="H493" s="28">
        <f>IFERROR(VLOOKUP(テーブル5[[#This Row],[アイテム]], テーブル3[], 19, FALSE), "")</f>
        <v>1</v>
      </c>
    </row>
    <row r="494" spans="1:8">
      <c r="A494" s="26" t="s">
        <v>83</v>
      </c>
      <c r="B494" s="26" t="str">
        <f>CONCATENATE("IC", IFERROR(VLOOKUP(テーブル5[[#This Row],[アイテム]], テーブル3[], 20, FALSE), ""))</f>
        <v>IC</v>
      </c>
      <c r="C494" s="28" t="str">
        <f>IFERROR(VLOOKUP(テーブル5[[#This Row],[アイテム]], テーブル3[], 14, FALSE), "")</f>
        <v>ルナグラム改善薬</v>
      </c>
      <c r="D494" s="28">
        <f>IFERROR(VLOOKUP(テーブル5[[#This Row],[アイテム]], テーブル3[], 15, FALSE), "")</f>
        <v>1</v>
      </c>
      <c r="E494" s="28" t="str">
        <f>IFERROR(VLOOKUP(テーブル5[[#This Row],[アイテム]], テーブル3[], 16, FALSE), "")</f>
        <v>アマリスタ</v>
      </c>
      <c r="F494" s="28">
        <f>IFERROR(VLOOKUP(テーブル5[[#This Row],[アイテム]], テーブル3[], 17, FALSE), "")</f>
        <v>1</v>
      </c>
      <c r="G494" s="28"/>
      <c r="H494" s="28"/>
    </row>
    <row r="495" spans="1:8">
      <c r="A495" s="26" t="s">
        <v>670</v>
      </c>
      <c r="B495" s="26" t="str">
        <f>CONCATENATE("IC", IFERROR(VLOOKUP(テーブル5[[#This Row],[アイテム]], テーブル3[], 20, FALSE), ""))</f>
        <v>IC</v>
      </c>
      <c r="C495" s="28" t="str">
        <f>IFERROR(VLOOKUP(テーブル5[[#This Row],[アイテム]], テーブル3[], 14, FALSE), "")</f>
        <v>フィブル血糊布</v>
      </c>
      <c r="D495" s="28">
        <f>IFERROR(VLOOKUP(テーブル5[[#This Row],[アイテム]], テーブル3[], 15, FALSE), "")</f>
        <v>2</v>
      </c>
      <c r="E495" s="28" t="str">
        <f>IFERROR(VLOOKUP(テーブル5[[#This Row],[アイテム]], テーブル3[], 16, FALSE), "")</f>
        <v>ダマスクガウン</v>
      </c>
      <c r="F495" s="28">
        <f>IFERROR(VLOOKUP(テーブル5[[#This Row],[アイテム]], テーブル3[], 17, FALSE), "")</f>
        <v>1</v>
      </c>
      <c r="G495" s="28"/>
      <c r="H495" s="28"/>
    </row>
    <row r="496" spans="1:8">
      <c r="A496" s="26" t="s">
        <v>182</v>
      </c>
      <c r="B496" s="26" t="str">
        <f>CONCATENATE("IC", IFERROR(VLOOKUP(テーブル5[[#This Row],[アイテム]], テーブル3[], 20, FALSE), ""))</f>
        <v>IC</v>
      </c>
      <c r="C496" s="28" t="str">
        <f>IFERROR(VLOOKUP(テーブル5[[#This Row],[アイテム]], テーブル3[], 14, FALSE), "")</f>
        <v>魔物の骨</v>
      </c>
      <c r="D496" s="28">
        <f>IFERROR(VLOOKUP(テーブル5[[#This Row],[アイテム]], テーブル3[], 15, FALSE), "")</f>
        <v>2</v>
      </c>
      <c r="E496" s="28"/>
      <c r="F496" s="28"/>
      <c r="G496" s="28"/>
      <c r="H496" s="28"/>
    </row>
    <row r="497" spans="1:8">
      <c r="A497" s="26" t="s">
        <v>228</v>
      </c>
      <c r="B497" s="26" t="str">
        <f>CONCATENATE("IC", IFERROR(VLOOKUP(テーブル5[[#This Row],[アイテム]], テーブル3[], 20, FALSE), ""))</f>
        <v>IC</v>
      </c>
      <c r="C497" s="28" t="str">
        <f>IFERROR(VLOOKUP(テーブル5[[#This Row],[アイテム]], テーブル3[], 14, FALSE), "")</f>
        <v>ウッドシロップ</v>
      </c>
      <c r="D497" s="28">
        <f>IFERROR(VLOOKUP(テーブル5[[#This Row],[アイテム]], テーブル3[], 15, FALSE), "")</f>
        <v>2</v>
      </c>
      <c r="E497" s="28" t="str">
        <f>IFERROR(VLOOKUP(テーブル5[[#This Row],[アイテム]], テーブル3[], 16, FALSE), "")</f>
        <v>鳥の卵</v>
      </c>
      <c r="F497" s="28">
        <f>IFERROR(VLOOKUP(テーブル5[[#This Row],[アイテム]], テーブル3[], 17, FALSE), "")</f>
        <v>1</v>
      </c>
      <c r="G497" s="28"/>
      <c r="H497" s="28"/>
    </row>
    <row r="498" spans="1:8">
      <c r="A498" s="26" t="s">
        <v>271</v>
      </c>
      <c r="B498" s="26" t="str">
        <f>CONCATENATE("IC", IFERROR(VLOOKUP(テーブル5[[#This Row],[アイテム]], テーブル3[], 20, FALSE), ""))</f>
        <v>IC</v>
      </c>
      <c r="C498" s="28" t="str">
        <f>IFERROR(VLOOKUP(テーブル5[[#This Row],[アイテム]], テーブル3[], 14, FALSE), "")</f>
        <v>オラデアキャロット</v>
      </c>
      <c r="D498" s="28">
        <f>IFERROR(VLOOKUP(テーブル5[[#This Row],[アイテム]], テーブル3[], 15, FALSE), "")</f>
        <v>2</v>
      </c>
      <c r="E498" s="28" t="str">
        <f>IFERROR(VLOOKUP(テーブル5[[#This Row],[アイテム]], テーブル3[], 16, FALSE), "")</f>
        <v>地鶏肉</v>
      </c>
      <c r="F498" s="28">
        <f>IFERROR(VLOOKUP(テーブル5[[#This Row],[アイテム]], テーブル3[], 17, FALSE), "")</f>
        <v>1</v>
      </c>
      <c r="G498" s="28" t="str">
        <f>IFERROR(VLOOKUP(テーブル5[[#This Row],[アイテム]], テーブル3[], 18, FALSE), "")</f>
        <v>サーモンの切り身</v>
      </c>
      <c r="H498" s="28">
        <f>IFERROR(VLOOKUP(テーブル5[[#This Row],[アイテム]], テーブル3[], 19, FALSE), "")</f>
        <v>1</v>
      </c>
    </row>
    <row r="499" spans="1:8">
      <c r="A499" s="26" t="s">
        <v>1249</v>
      </c>
      <c r="B499" s="26" t="str">
        <f>CONCATENATE("IC", IFERROR(VLOOKUP(テーブル5[[#This Row],[アイテム]], テーブル3[], 20, FALSE), ""))</f>
        <v>IC</v>
      </c>
      <c r="C499" s="28" t="str">
        <f>IFERROR(VLOOKUP(テーブル5[[#This Row],[アイテム]], テーブル3[], 14, FALSE), "")</f>
        <v>フェイエール小麦</v>
      </c>
      <c r="D499" s="28">
        <f>IFERROR(VLOOKUP(テーブル5[[#This Row],[アイテム]], テーブル3[], 15, FALSE), "")</f>
        <v>4</v>
      </c>
      <c r="E499" s="28" t="str">
        <f>IFERROR(VLOOKUP(テーブル5[[#This Row],[アイテム]], テーブル3[], 16, FALSE), "")</f>
        <v>ベリィオイル</v>
      </c>
      <c r="F499" s="28">
        <f>IFERROR(VLOOKUP(テーブル5[[#This Row],[アイテム]], テーブル3[], 17, FALSE), "")</f>
        <v>2</v>
      </c>
      <c r="G499" s="28" t="str">
        <f>IFERROR(VLOOKUP(テーブル5[[#This Row],[アイテム]], テーブル3[], 18, FALSE), "")</f>
        <v>フルーツ牛乳</v>
      </c>
      <c r="H499" s="28">
        <f>IFERROR(VLOOKUP(テーブル5[[#This Row],[アイテム]], テーブル3[], 19, FALSE), "")</f>
        <v>2</v>
      </c>
    </row>
    <row r="500" spans="1:8">
      <c r="A500" s="26" t="s">
        <v>119</v>
      </c>
      <c r="B500" s="26" t="str">
        <f>CONCATENATE("IC", IFERROR(VLOOKUP(テーブル5[[#This Row],[アイテム]], テーブル3[], 20, FALSE), ""))</f>
        <v>IC極</v>
      </c>
      <c r="C500" s="28" t="str">
        <f>IFERROR(VLOOKUP(テーブル5[[#This Row],[アイテム]], テーブル3[], 14, FALSE), "")</f>
        <v>傭兵の追憶</v>
      </c>
      <c r="D500" s="28">
        <f>IFERROR(VLOOKUP(テーブル5[[#This Row],[アイテム]], テーブル3[], 15, FALSE), "")</f>
        <v>1</v>
      </c>
      <c r="E500" s="28" t="str">
        <f>IFERROR(VLOOKUP(テーブル5[[#This Row],[アイテム]], テーブル3[], 16, FALSE), "")</f>
        <v>天才の羽ペン</v>
      </c>
      <c r="F500" s="28">
        <f>IFERROR(VLOOKUP(テーブル5[[#This Row],[アイテム]], テーブル3[], 17, FALSE), "")</f>
        <v>2</v>
      </c>
      <c r="G500" s="28"/>
      <c r="H500" s="28"/>
    </row>
    <row r="501" spans="1:8">
      <c r="A501" s="26" t="s">
        <v>781</v>
      </c>
      <c r="B501" s="26" t="str">
        <f>CONCATENATE("IC", IFERROR(VLOOKUP(テーブル5[[#This Row],[アイテム]], テーブル3[], 20, FALSE), ""))</f>
        <v>IC</v>
      </c>
      <c r="C501" s="28" t="str">
        <f>IFERROR(VLOOKUP(テーブル5[[#This Row],[アイテム]], テーブル3[], 14, FALSE), "")</f>
        <v>金属片</v>
      </c>
      <c r="D501" s="28">
        <f>IFERROR(VLOOKUP(テーブル5[[#This Row],[アイテム]], テーブル3[], 15, FALSE), "")</f>
        <v>1</v>
      </c>
      <c r="E501" s="28"/>
      <c r="F501" s="28"/>
      <c r="G501" s="28"/>
      <c r="H501" s="28"/>
    </row>
    <row r="502" spans="1:8">
      <c r="A502" s="26" t="s">
        <v>52</v>
      </c>
      <c r="B502" s="26" t="str">
        <f>CONCATENATE("IC", IFERROR(VLOOKUP(テーブル5[[#This Row],[アイテム]], テーブル3[], 20, FALSE), ""))</f>
        <v>IC</v>
      </c>
      <c r="C502" s="28" t="str">
        <f>IFERROR(VLOOKUP(テーブル5[[#This Row],[アイテム]], テーブル3[], 14, FALSE), "")</f>
        <v>フレッシュハーブ</v>
      </c>
      <c r="D502" s="28">
        <f>IFERROR(VLOOKUP(テーブル5[[#This Row],[アイテム]], テーブル3[], 15, FALSE), "")</f>
        <v>1</v>
      </c>
      <c r="E502" s="28" t="str">
        <f>IFERROR(VLOOKUP(テーブル5[[#This Row],[アイテム]], テーブル3[], 16, FALSE), "")</f>
        <v>メディカルハーブ</v>
      </c>
      <c r="F502" s="28">
        <f>IFERROR(VLOOKUP(テーブル5[[#This Row],[アイテム]], テーブル3[], 17, FALSE), "")</f>
        <v>2</v>
      </c>
      <c r="G502" s="28"/>
      <c r="H502" s="28"/>
    </row>
    <row r="503" spans="1:8">
      <c r="A503" s="26" t="s">
        <v>44</v>
      </c>
      <c r="B503" s="26" t="str">
        <f>CONCATENATE("IC", IFERROR(VLOOKUP(テーブル5[[#This Row],[アイテム]], テーブル3[], 20, FALSE), ""))</f>
        <v>IC</v>
      </c>
      <c r="C503" s="28" t="str">
        <f>IFERROR(VLOOKUP(テーブル5[[#This Row],[アイテム]], テーブル3[], 14, FALSE), "")</f>
        <v>フレッシュハーブ</v>
      </c>
      <c r="D503" s="28">
        <f>IFERROR(VLOOKUP(テーブル5[[#This Row],[アイテム]], テーブル3[], 15, FALSE), "")</f>
        <v>1</v>
      </c>
      <c r="E503" s="28" t="str">
        <f>IFERROR(VLOOKUP(テーブル5[[#This Row],[アイテム]], テーブル3[], 16, FALSE), "")</f>
        <v>メディカルハーブ</v>
      </c>
      <c r="F503" s="28">
        <f>IFERROR(VLOOKUP(テーブル5[[#This Row],[アイテム]], テーブル3[], 17, FALSE), "")</f>
        <v>2</v>
      </c>
      <c r="G503" s="28"/>
      <c r="H503" s="28"/>
    </row>
    <row r="504" spans="1:8">
      <c r="A504" s="26" t="s">
        <v>386</v>
      </c>
      <c r="B504" s="26" t="str">
        <f>CONCATENATE("IC", IFERROR(VLOOKUP(テーブル5[[#This Row],[アイテム]], テーブル3[], 20, FALSE), ""))</f>
        <v>IC</v>
      </c>
      <c r="C504" s="28" t="str">
        <f>IFERROR(VLOOKUP(テーブル5[[#This Row],[アイテム]], テーブル3[], 14, FALSE), "")</f>
        <v>禁忌の書</v>
      </c>
      <c r="D504" s="28">
        <f>IFERROR(VLOOKUP(テーブル5[[#This Row],[アイテム]], テーブル3[], 15, FALSE), "")</f>
        <v>1</v>
      </c>
      <c r="E504" s="28" t="str">
        <f>IFERROR(VLOOKUP(テーブル5[[#This Row],[アイテム]], テーブル3[], 16, FALSE), "")</f>
        <v>羊皮紙</v>
      </c>
      <c r="F504" s="28">
        <f>IFERROR(VLOOKUP(テーブル5[[#This Row],[アイテム]], テーブル3[], 17, FALSE), "")</f>
        <v>1</v>
      </c>
      <c r="G504" s="28" t="str">
        <f>IFERROR(VLOOKUP(テーブル5[[#This Row],[アイテム]], テーブル3[], 18, FALSE), "")</f>
        <v>文豪の羽ペン</v>
      </c>
      <c r="H504" s="28">
        <f>IFERROR(VLOOKUP(テーブル5[[#This Row],[アイテム]], テーブル3[], 19, FALSE), "")</f>
        <v>1</v>
      </c>
    </row>
    <row r="505" spans="1:8">
      <c r="A505" s="26" t="s">
        <v>186</v>
      </c>
      <c r="B505" s="26" t="str">
        <f>CONCATENATE("IC", IFERROR(VLOOKUP(テーブル5[[#This Row],[アイテム]], テーブル3[], 20, FALSE), ""))</f>
        <v>IC</v>
      </c>
      <c r="C505" s="28" t="str">
        <f>IFERROR(VLOOKUP(テーブル5[[#This Row],[アイテム]], テーブル3[], 14, FALSE), "")</f>
        <v>蛇の抜け殻</v>
      </c>
      <c r="D505" s="28">
        <f>IFERROR(VLOOKUP(テーブル5[[#This Row],[アイテム]], テーブル3[], 15, FALSE), "")</f>
        <v>2</v>
      </c>
      <c r="E505" s="28" t="str">
        <f>IFERROR(VLOOKUP(テーブル5[[#This Row],[アイテム]], テーブル3[], 16, FALSE), "")</f>
        <v>骨ダシ汁</v>
      </c>
      <c r="F505" s="28">
        <f>IFERROR(VLOOKUP(テーブル5[[#This Row],[アイテム]], テーブル3[], 17, FALSE), "")</f>
        <v>1</v>
      </c>
      <c r="G505" s="28"/>
      <c r="H505" s="28"/>
    </row>
    <row r="506" spans="1:8">
      <c r="A506" s="26" t="s">
        <v>54</v>
      </c>
      <c r="B506" s="26" t="str">
        <f>CONCATENATE("IC", IFERROR(VLOOKUP(テーブル5[[#This Row],[アイテム]], テーブル3[], 20, FALSE), ""))</f>
        <v>IC</v>
      </c>
      <c r="C506" s="28" t="str">
        <f>IFERROR(VLOOKUP(テーブル5[[#This Row],[アイテム]], テーブル3[], 14, FALSE), "")</f>
        <v>トカゲの瞳</v>
      </c>
      <c r="D506" s="28">
        <f>IFERROR(VLOOKUP(テーブル5[[#This Row],[アイテム]], テーブル3[], 15, FALSE), "")</f>
        <v>1</v>
      </c>
      <c r="E506" s="28" t="str">
        <f>IFERROR(VLOOKUP(テーブル5[[#This Row],[アイテム]], テーブル3[], 16, FALSE), "")</f>
        <v>メディカルハーブ</v>
      </c>
      <c r="F506" s="28">
        <f>IFERROR(VLOOKUP(テーブル5[[#This Row],[アイテム]], テーブル3[], 17, FALSE), "")</f>
        <v>2</v>
      </c>
      <c r="G506" s="28"/>
      <c r="H506" s="28"/>
    </row>
    <row r="507" spans="1:8">
      <c r="A507" s="26" t="s">
        <v>651</v>
      </c>
      <c r="B507" s="26" t="str">
        <f>CONCATENATE("IC", IFERROR(VLOOKUP(テーブル5[[#This Row],[アイテム]], テーブル3[], 20, FALSE), ""))</f>
        <v>IC</v>
      </c>
      <c r="C507" s="28" t="str">
        <f>IFERROR(VLOOKUP(テーブル5[[#This Row],[アイテム]], テーブル3[], 14, FALSE), "")</f>
        <v>アトランティス鋼</v>
      </c>
      <c r="D507" s="28">
        <f>IFERROR(VLOOKUP(テーブル5[[#This Row],[アイテム]], テーブル3[], 15, FALSE), "")</f>
        <v>3</v>
      </c>
      <c r="E507" s="28" t="str">
        <f>IFERROR(VLOOKUP(テーブル5[[#This Row],[アイテム]], テーブル3[], 16, FALSE), "")</f>
        <v>フィブル血糊布</v>
      </c>
      <c r="F507" s="28">
        <f>IFERROR(VLOOKUP(テーブル5[[#This Row],[アイテム]], テーブル3[], 17, FALSE), "")</f>
        <v>2</v>
      </c>
      <c r="G507" s="28" t="str">
        <f>IFERROR(VLOOKUP(テーブル5[[#This Row],[アイテム]], テーブル3[], 18, FALSE), "")</f>
        <v>イクリプスアーマー</v>
      </c>
      <c r="H507" s="28">
        <f>IFERROR(VLOOKUP(テーブル5[[#This Row],[アイテム]], テーブル3[], 19, FALSE), "")</f>
        <v>1</v>
      </c>
    </row>
    <row r="508" spans="1:8">
      <c r="A508" s="26" t="s">
        <v>99</v>
      </c>
      <c r="B508" s="26" t="str">
        <f>CONCATENATE("IC", IFERROR(VLOOKUP(テーブル5[[#This Row],[アイテム]], テーブル3[], 20, FALSE), ""))</f>
        <v>IC極</v>
      </c>
      <c r="C508" s="28" t="str">
        <f>IFERROR(VLOOKUP(テーブル5[[#This Row],[アイテム]], テーブル3[], 14, FALSE), "")</f>
        <v>和紙</v>
      </c>
      <c r="D508" s="28">
        <f>IFERROR(VLOOKUP(テーブル5[[#This Row],[アイテム]], テーブル3[], 15, FALSE), "")</f>
        <v>3</v>
      </c>
      <c r="E508" s="28" t="str">
        <f>IFERROR(VLOOKUP(テーブル5[[#This Row],[アイテム]], テーブル3[], 16, FALSE), "")</f>
        <v>天才の羽ペン</v>
      </c>
      <c r="F508" s="28">
        <f>IFERROR(VLOOKUP(テーブル5[[#This Row],[アイテム]], テーブル3[], 17, FALSE), "")</f>
        <v>1</v>
      </c>
      <c r="G508" s="28"/>
      <c r="H508" s="28"/>
    </row>
    <row r="509" spans="1:8">
      <c r="A509" s="26" t="s">
        <v>908</v>
      </c>
      <c r="B509" s="26" t="str">
        <f>CONCATENATE("IC", IFERROR(VLOOKUP(テーブル5[[#This Row],[アイテム]], テーブル3[], 20, FALSE), ""))</f>
        <v>IC</v>
      </c>
      <c r="C509" s="28" t="str">
        <f>IFERROR(VLOOKUP(テーブル5[[#This Row],[アイテム]], テーブル3[], 14, FALSE), "")</f>
        <v>ジャンクワン</v>
      </c>
      <c r="D509" s="28">
        <f>IFERROR(VLOOKUP(テーブル5[[#This Row],[アイテム]], テーブル3[], 15, FALSE), "")</f>
        <v>1</v>
      </c>
      <c r="E509" s="28"/>
      <c r="F509" s="28"/>
      <c r="G509" s="28"/>
      <c r="H509" s="28"/>
    </row>
    <row r="510" spans="1:8">
      <c r="A510" s="26" t="s">
        <v>385</v>
      </c>
      <c r="B510" s="26" t="str">
        <f>CONCATENATE("IC", IFERROR(VLOOKUP(テーブル5[[#This Row],[アイテム]], テーブル3[], 20, FALSE), ""))</f>
        <v>IC</v>
      </c>
      <c r="C510" s="28" t="str">
        <f>IFERROR(VLOOKUP(テーブル5[[#This Row],[アイテム]], テーブル3[], 14, FALSE), "")</f>
        <v>見えざる者の恐怖</v>
      </c>
      <c r="D510" s="28">
        <f>IFERROR(VLOOKUP(テーブル5[[#This Row],[アイテム]], テーブル3[], 15, FALSE), "")</f>
        <v>1</v>
      </c>
      <c r="E510" s="28" t="str">
        <f>IFERROR(VLOOKUP(テーブル5[[#This Row],[アイテム]], テーブル3[], 16, FALSE), "")</f>
        <v>パルプ紙</v>
      </c>
      <c r="F510" s="28">
        <f>IFERROR(VLOOKUP(テーブル5[[#This Row],[アイテム]], テーブル3[], 17, FALSE), "")</f>
        <v>3</v>
      </c>
      <c r="G510" s="28" t="str">
        <f>IFERROR(VLOOKUP(テーブル5[[#This Row],[アイテム]], テーブル3[], 18, FALSE), "")</f>
        <v>文豪の羽ペン</v>
      </c>
      <c r="H510" s="28">
        <f>IFERROR(VLOOKUP(テーブル5[[#This Row],[アイテム]], テーブル3[], 19, FALSE), "")</f>
        <v>1</v>
      </c>
    </row>
    <row r="511" spans="1:8">
      <c r="A511" s="26" t="s">
        <v>340</v>
      </c>
      <c r="B511" s="26" t="str">
        <f>CONCATENATE("IC", IFERROR(VLOOKUP(テーブル5[[#This Row],[アイテム]], テーブル3[], 20, FALSE), ""))</f>
        <v>IC</v>
      </c>
      <c r="C511" s="28" t="str">
        <f>IFERROR(VLOOKUP(テーブル5[[#This Row],[アイテム]], テーブル3[], 14, FALSE), "")</f>
        <v>レベロス神材</v>
      </c>
      <c r="D511" s="28">
        <f>IFERROR(VLOOKUP(テーブル5[[#This Row],[アイテム]], テーブル3[], 15, FALSE), "")</f>
        <v>2</v>
      </c>
      <c r="E511" s="28" t="str">
        <f>IFERROR(VLOOKUP(テーブル5[[#This Row],[アイテム]], テーブル3[], 16, FALSE), "")</f>
        <v>植物のツタ</v>
      </c>
      <c r="F511" s="28">
        <f>IFERROR(VLOOKUP(テーブル5[[#This Row],[アイテム]], テーブル3[], 17, FALSE), "")</f>
        <v>4</v>
      </c>
      <c r="G511" s="28" t="str">
        <f>IFERROR(VLOOKUP(テーブル5[[#This Row],[アイテム]], テーブル3[], 18, FALSE), "")</f>
        <v>グレートボウ</v>
      </c>
      <c r="H511" s="28">
        <f>IFERROR(VLOOKUP(テーブル5[[#This Row],[アイテム]], テーブル3[], 19, FALSE), "")</f>
        <v>1</v>
      </c>
    </row>
    <row r="512" spans="1:8">
      <c r="A512" s="26" t="s">
        <v>62</v>
      </c>
      <c r="B512" s="26" t="str">
        <f>CONCATENATE("IC", IFERROR(VLOOKUP(テーブル5[[#This Row],[アイテム]], テーブル3[], 20, FALSE), ""))</f>
        <v>IC</v>
      </c>
      <c r="C512" s="28" t="str">
        <f>IFERROR(VLOOKUP(テーブル5[[#This Row],[アイテム]], テーブル3[], 14, FALSE), "")</f>
        <v>月桂樹</v>
      </c>
      <c r="D512" s="28">
        <f>IFERROR(VLOOKUP(テーブル5[[#This Row],[アイテム]], テーブル3[], 15, FALSE), "")</f>
        <v>1</v>
      </c>
      <c r="E512" s="28" t="str">
        <f>IFERROR(VLOOKUP(テーブル5[[#This Row],[アイテム]], テーブル3[], 16, FALSE), "")</f>
        <v>メディカルハーブ</v>
      </c>
      <c r="F512" s="28">
        <f>IFERROR(VLOOKUP(テーブル5[[#This Row],[アイテム]], テーブル3[], 17, FALSE), "")</f>
        <v>2</v>
      </c>
      <c r="G512" s="28"/>
      <c r="H512" s="28"/>
    </row>
    <row r="513" spans="1:8">
      <c r="A513" s="26" t="s">
        <v>946</v>
      </c>
      <c r="B513" s="26" t="str">
        <f>CONCATENATE("IC", IFERROR(VLOOKUP(テーブル5[[#This Row],[アイテム]], テーブル3[], 20, FALSE), ""))</f>
        <v>IC</v>
      </c>
      <c r="C513" s="28" t="str">
        <f>IFERROR(VLOOKUP(テーブル5[[#This Row],[アイテム]], テーブル3[], 14, FALSE), "")</f>
        <v>文豪の羽ペン</v>
      </c>
      <c r="D513" s="28">
        <f>IFERROR(VLOOKUP(テーブル5[[#This Row],[アイテム]], テーブル3[], 15, FALSE), "")</f>
        <v>2</v>
      </c>
      <c r="E513" s="28" t="str">
        <f>IFERROR(VLOOKUP(テーブル5[[#This Row],[アイテム]], テーブル3[], 16, FALSE), "")</f>
        <v>ウィステリア軟材</v>
      </c>
      <c r="F513" s="28">
        <f>IFERROR(VLOOKUP(テーブル5[[#This Row],[アイテム]], テーブル3[], 17, FALSE), "")</f>
        <v>2</v>
      </c>
      <c r="G513" s="28"/>
      <c r="H513" s="28"/>
    </row>
    <row r="514" spans="1:8">
      <c r="A514" s="26" t="s">
        <v>151</v>
      </c>
      <c r="B514" s="26" t="str">
        <f>CONCATENATE("IC", IFERROR(VLOOKUP(テーブル5[[#This Row],[アイテム]], テーブル3[], 20, FALSE), ""))</f>
        <v>IC</v>
      </c>
      <c r="C514" s="28" t="str">
        <f>IFERROR(VLOOKUP(テーブル5[[#This Row],[アイテム]], テーブル3[], 14, FALSE), "")</f>
        <v>序曲のフレーズ</v>
      </c>
      <c r="D514" s="28">
        <f>IFERROR(VLOOKUP(テーブル5[[#This Row],[アイテム]], テーブル3[], 15, FALSE), "")</f>
        <v>1</v>
      </c>
      <c r="E514" s="28" t="str">
        <f>IFERROR(VLOOKUP(テーブル5[[#This Row],[アイテム]], テーブル3[], 16, FALSE), "")</f>
        <v>五線紙</v>
      </c>
      <c r="F514" s="28">
        <f>IFERROR(VLOOKUP(テーブル5[[#This Row],[アイテム]], テーブル3[], 17, FALSE), "")</f>
        <v>1</v>
      </c>
      <c r="G514" s="28" t="str">
        <f>IFERROR(VLOOKUP(テーブル5[[#This Row],[アイテム]], テーブル3[], 18, FALSE), "")</f>
        <v>音楽家の羽ペン</v>
      </c>
      <c r="H514" s="28">
        <f>IFERROR(VLOOKUP(テーブル5[[#This Row],[アイテム]], テーブル3[], 19, FALSE), "")</f>
        <v>1</v>
      </c>
    </row>
    <row r="515" spans="1:8">
      <c r="A515" s="26" t="s">
        <v>214</v>
      </c>
      <c r="B515" s="26" t="str">
        <f>CONCATENATE("IC", IFERROR(VLOOKUP(テーブル5[[#This Row],[アイテム]], テーブル3[], 20, FALSE), ""))</f>
        <v>IC</v>
      </c>
      <c r="C515" s="28" t="str">
        <f>IFERROR(VLOOKUP(テーブル5[[#This Row],[アイテム]], テーブル3[], 14, FALSE), "")</f>
        <v>トカゲの鱗</v>
      </c>
      <c r="D515" s="28">
        <f>IFERROR(VLOOKUP(テーブル5[[#This Row],[アイテム]], テーブル3[], 15, FALSE), "")</f>
        <v>2</v>
      </c>
      <c r="E515" s="28" t="str">
        <f>IFERROR(VLOOKUP(テーブル5[[#This Row],[アイテム]], テーブル3[], 16, FALSE), "")</f>
        <v>ライナーガーリック</v>
      </c>
      <c r="F515" s="28">
        <f>IFERROR(VLOOKUP(テーブル5[[#This Row],[アイテム]], テーブル3[], 17, FALSE), "")</f>
        <v>2</v>
      </c>
      <c r="G515" s="28" t="str">
        <f>IFERROR(VLOOKUP(テーブル5[[#This Row],[アイテム]], テーブル3[], 18, FALSE), "")</f>
        <v>ショプロンピーマン</v>
      </c>
      <c r="H515" s="28">
        <f>IFERROR(VLOOKUP(テーブル5[[#This Row],[アイテム]], テーブル3[], 19, FALSE), "")</f>
        <v>2</v>
      </c>
    </row>
    <row r="516" spans="1:8">
      <c r="A516" s="26" t="s">
        <v>842</v>
      </c>
      <c r="B516" s="26" t="str">
        <f>CONCATENATE("IC", IFERROR(VLOOKUP(テーブル5[[#This Row],[アイテム]], テーブル3[], 20, FALSE), ""))</f>
        <v>IC</v>
      </c>
      <c r="C516" s="28" t="str">
        <f>IFERROR(VLOOKUP(テーブル5[[#This Row],[アイテム]], テーブル3[], 14, FALSE), "")</f>
        <v>レベロス神材</v>
      </c>
      <c r="D516" s="28">
        <f>IFERROR(VLOOKUP(テーブル5[[#This Row],[アイテム]], テーブル3[], 15, FALSE), "")</f>
        <v>1</v>
      </c>
      <c r="E516" s="28" t="str">
        <f>IFERROR(VLOOKUP(テーブル5[[#This Row],[アイテム]], テーブル3[], 16, FALSE), "")</f>
        <v>ロムロンリング</v>
      </c>
      <c r="F516" s="28">
        <f>IFERROR(VLOOKUP(テーブル5[[#This Row],[アイテム]], テーブル3[], 17, FALSE), "")</f>
        <v>1</v>
      </c>
      <c r="G516" s="28"/>
      <c r="H516" s="28"/>
    </row>
    <row r="517" spans="1:8">
      <c r="A517" s="26" t="s">
        <v>346</v>
      </c>
      <c r="B517" s="26" t="str">
        <f>CONCATENATE("IC", IFERROR(VLOOKUP(テーブル5[[#This Row],[アイテム]], テーブル3[], 20, FALSE), ""))</f>
        <v>IC</v>
      </c>
      <c r="C517" s="28" t="str">
        <f>IFERROR(VLOOKUP(テーブル5[[#This Row],[アイテム]], テーブル3[], 14, FALSE), "")</f>
        <v>レベロス神材</v>
      </c>
      <c r="D517" s="28">
        <f>IFERROR(VLOOKUP(テーブル5[[#This Row],[アイテム]], テーブル3[], 15, FALSE), "")</f>
        <v>3</v>
      </c>
      <c r="E517" s="28" t="str">
        <f>IFERROR(VLOOKUP(テーブル5[[#This Row],[アイテム]], テーブル3[], 16, FALSE), "")</f>
        <v>眼帯凰射</v>
      </c>
      <c r="F517" s="28">
        <f>IFERROR(VLOOKUP(テーブル5[[#This Row],[アイテム]], テーブル3[], 17, FALSE), "")</f>
        <v>1</v>
      </c>
      <c r="G517" s="28" t="str">
        <f>IFERROR(VLOOKUP(テーブル5[[#This Row],[アイテム]], テーブル3[], 18, FALSE), "")</f>
        <v>刹那凰翼</v>
      </c>
      <c r="H517" s="28">
        <f>IFERROR(VLOOKUP(テーブル5[[#This Row],[アイテム]], テーブル3[], 19, FALSE), "")</f>
        <v>1</v>
      </c>
    </row>
    <row r="518" spans="1:8">
      <c r="A518" s="26" t="s">
        <v>421</v>
      </c>
      <c r="B518" s="26" t="str">
        <f>CONCATENATE("IC", IFERROR(VLOOKUP(テーブル5[[#This Row],[アイテム]], テーブル3[], 20, FALSE), ""))</f>
        <v>IC</v>
      </c>
      <c r="C518" s="28" t="str">
        <f>IFERROR(VLOOKUP(テーブル5[[#This Row],[アイテム]], テーブル3[], 14, FALSE), "")</f>
        <v>アスカロン</v>
      </c>
      <c r="D518" s="28">
        <f>IFERROR(VLOOKUP(テーブル5[[#This Row],[アイテム]], テーブル3[], 15, FALSE), "")</f>
        <v>1</v>
      </c>
      <c r="E518" s="28" t="str">
        <f>IFERROR(VLOOKUP(テーブル5[[#This Row],[アイテム]], テーブル3[], 16, FALSE), "")</f>
        <v>千里玄武</v>
      </c>
      <c r="F518" s="28">
        <f>IFERROR(VLOOKUP(テーブル5[[#This Row],[アイテム]], テーブル3[], 17, FALSE), "")</f>
        <v>1</v>
      </c>
      <c r="G518" s="28" t="str">
        <f>IFERROR(VLOOKUP(テーブル5[[#This Row],[アイテム]], テーブル3[], 18, FALSE), "")</f>
        <v>玄武守羅</v>
      </c>
      <c r="H518" s="28">
        <f>IFERROR(VLOOKUP(テーブル5[[#This Row],[アイテム]], テーブル3[], 19, FALSE), "")</f>
        <v>1</v>
      </c>
    </row>
    <row r="519" spans="1:8">
      <c r="A519" s="26" t="s">
        <v>1608</v>
      </c>
      <c r="B519" s="26" t="str">
        <f>CONCATENATE("IC", IFERROR(VLOOKUP(テーブル5[[#This Row],[アイテム]], テーブル3[], 20, FALSE), ""))</f>
        <v>ICセ</v>
      </c>
      <c r="C519" s="28" t="str">
        <f>IFERROR(VLOOKUP(テーブル5[[#This Row],[アイテム]], テーブル3[], 14, FALSE), "")</f>
        <v>アマリスタ</v>
      </c>
      <c r="D519" s="28">
        <f>IFERROR(VLOOKUP(テーブル5[[#This Row],[アイテム]], テーブル3[], 15, FALSE), "")</f>
        <v>2</v>
      </c>
      <c r="E519" s="28" t="str">
        <f>IFERROR(VLOOKUP(テーブル5[[#This Row],[アイテム]], テーブル3[], 16, FALSE), "")</f>
        <v>グラム</v>
      </c>
      <c r="F519" s="28">
        <f>IFERROR(VLOOKUP(テーブル5[[#This Row],[アイテム]], テーブル3[], 17, FALSE), "")</f>
        <v>1</v>
      </c>
      <c r="G519" s="28" t="str">
        <f>IFERROR(VLOOKUP(テーブル5[[#This Row],[アイテム]], テーブル3[], 18, FALSE), "")</f>
        <v>エンブレムソード</v>
      </c>
      <c r="H519" s="28">
        <f>IFERROR(VLOOKUP(テーブル5[[#This Row],[アイテム]], テーブル3[], 19, FALSE), "")</f>
        <v>1</v>
      </c>
    </row>
    <row r="520" spans="1:8">
      <c r="A520" s="26" t="s">
        <v>180</v>
      </c>
      <c r="B520" s="26" t="str">
        <f>CONCATENATE("IC", IFERROR(VLOOKUP(テーブル5[[#This Row],[アイテム]], テーブル3[], 20, FALSE), ""))</f>
        <v>IC極</v>
      </c>
      <c r="C520" s="28" t="str">
        <f>IFERROR(VLOOKUP(テーブル5[[#This Row],[アイテム]], テーブル3[], 14, FALSE), "")</f>
        <v>銘酒玄武</v>
      </c>
      <c r="D520" s="28">
        <f>IFERROR(VLOOKUP(テーブル5[[#This Row],[アイテム]], テーブル3[], 15, FALSE), "")</f>
        <v>1</v>
      </c>
      <c r="E520" s="28" t="str">
        <f>IFERROR(VLOOKUP(テーブル5[[#This Row],[アイテム]], テーブル3[], 16, FALSE), "")</f>
        <v>千年の吐息</v>
      </c>
      <c r="F520" s="28">
        <f>IFERROR(VLOOKUP(テーブル5[[#This Row],[アイテム]], テーブル3[], 17, FALSE), "")</f>
        <v>1</v>
      </c>
      <c r="G520" s="28" t="str">
        <f>IFERROR(VLOOKUP(テーブル5[[#This Row],[アイテム]], テーブル3[], 18, FALSE), "")</f>
        <v>乾坤一擲</v>
      </c>
      <c r="H520" s="28">
        <f>IFERROR(VLOOKUP(テーブル5[[#This Row],[アイテム]], テーブル3[], 19, FALSE), "")</f>
        <v>1</v>
      </c>
    </row>
    <row r="521" spans="1:8">
      <c r="A521" s="26" t="s">
        <v>389</v>
      </c>
      <c r="B521" s="26" t="str">
        <f>CONCATENATE("IC", IFERROR(VLOOKUP(テーブル5[[#This Row],[アイテム]], テーブル3[], 20, FALSE), ""))</f>
        <v>IC</v>
      </c>
      <c r="C521" s="28" t="str">
        <f>IFERROR(VLOOKUP(テーブル5[[#This Row],[アイテム]], テーブル3[], 14, FALSE), "")</f>
        <v>七秘聖典</v>
      </c>
      <c r="D521" s="28">
        <f>IFERROR(VLOOKUP(テーブル5[[#This Row],[アイテム]], テーブル3[], 15, FALSE), "")</f>
        <v>1</v>
      </c>
      <c r="E521" s="28" t="str">
        <f>IFERROR(VLOOKUP(テーブル5[[#This Row],[アイテム]], テーブル3[], 16, FALSE), "")</f>
        <v>羊皮紙</v>
      </c>
      <c r="F521" s="28">
        <f>IFERROR(VLOOKUP(テーブル5[[#This Row],[アイテム]], テーブル3[], 17, FALSE), "")</f>
        <v>2</v>
      </c>
      <c r="G521" s="28" t="str">
        <f>IFERROR(VLOOKUP(テーブル5[[#This Row],[アイテム]], テーブル3[], 18, FALSE), "")</f>
        <v>文豪の羽ペン</v>
      </c>
      <c r="H521" s="28">
        <f>IFERROR(VLOOKUP(テーブル5[[#This Row],[アイテム]], テーブル3[], 19, FALSE), "")</f>
        <v>2</v>
      </c>
    </row>
    <row r="522" spans="1:8">
      <c r="A522" s="26" t="s">
        <v>264</v>
      </c>
      <c r="B522" s="26" t="str">
        <f>CONCATENATE("IC", IFERROR(VLOOKUP(テーブル5[[#This Row],[アイテム]], テーブル3[], 20, FALSE), ""))</f>
        <v>IC</v>
      </c>
      <c r="C522" s="28" t="str">
        <f>IFERROR(VLOOKUP(テーブル5[[#This Row],[アイテム]], テーブル3[], 14, FALSE), "")</f>
        <v>フェイエール小麦</v>
      </c>
      <c r="D522" s="28">
        <f>IFERROR(VLOOKUP(テーブル5[[#This Row],[アイテム]], テーブル3[], 15, FALSE), "")</f>
        <v>4</v>
      </c>
      <c r="E522" s="28" t="str">
        <f>IFERROR(VLOOKUP(テーブル5[[#This Row],[アイテム]], テーブル3[], 16, FALSE), "")</f>
        <v>カレーパウダー</v>
      </c>
      <c r="F522" s="28">
        <f>IFERROR(VLOOKUP(テーブル5[[#This Row],[アイテム]], テーブル3[], 17, FALSE), "")</f>
        <v>3</v>
      </c>
      <c r="G522" s="28" t="str">
        <f>IFERROR(VLOOKUP(テーブル5[[#This Row],[アイテム]], テーブル3[], 18, FALSE), "")</f>
        <v>オラデアキャロット</v>
      </c>
      <c r="H522" s="28">
        <f>IFERROR(VLOOKUP(テーブル5[[#This Row],[アイテム]], テーブル3[], 19, FALSE), "")</f>
        <v>2</v>
      </c>
    </row>
    <row r="523" spans="1:8">
      <c r="A523" s="26" t="s">
        <v>34</v>
      </c>
      <c r="B523" s="26" t="str">
        <f>CONCATENATE("IC", IFERROR(VLOOKUP(テーブル5[[#This Row],[アイテム]], テーブル3[], 20, FALSE), ""))</f>
        <v>IC</v>
      </c>
      <c r="C523" s="28" t="str">
        <f>IFERROR(VLOOKUP(テーブル5[[#This Row],[アイテム]], テーブル3[], 14, FALSE), "")</f>
        <v>奇跡の霊薬</v>
      </c>
      <c r="D523" s="28">
        <f>IFERROR(VLOOKUP(テーブル5[[#This Row],[アイテム]], テーブル3[], 15, FALSE), "")</f>
        <v>1</v>
      </c>
      <c r="E523" s="28" t="str">
        <f>IFERROR(VLOOKUP(テーブル5[[#This Row],[アイテム]], テーブル3[], 16, FALSE), "")</f>
        <v>アレイズハーブ</v>
      </c>
      <c r="F523" s="28">
        <f>IFERROR(VLOOKUP(テーブル5[[#This Row],[アイテム]], テーブル3[], 17, FALSE), "")</f>
        <v>3</v>
      </c>
      <c r="G523" s="28" t="str">
        <f>IFERROR(VLOOKUP(テーブル5[[#This Row],[アイテム]], テーブル3[], 18, FALSE), "")</f>
        <v>ブルーベリィボトル</v>
      </c>
      <c r="H523" s="28">
        <f>IFERROR(VLOOKUP(テーブル5[[#This Row],[アイテム]], テーブル3[], 19, FALSE), "")</f>
        <v>1</v>
      </c>
    </row>
    <row r="524" spans="1:8">
      <c r="A524" s="26" t="s">
        <v>491</v>
      </c>
      <c r="B524" s="26" t="str">
        <f>CONCATENATE("IC", IFERROR(VLOOKUP(テーブル5[[#This Row],[アイテム]], テーブル3[], 20, FALSE), ""))</f>
        <v>IC</v>
      </c>
      <c r="C524" s="28" t="str">
        <f>IFERROR(VLOOKUP(テーブル5[[#This Row],[アイテム]], テーブル3[], 14, FALSE), "")</f>
        <v>レベロス神材</v>
      </c>
      <c r="D524" s="28">
        <f>IFERROR(VLOOKUP(テーブル5[[#This Row],[アイテム]], テーブル3[], 15, FALSE), "")</f>
        <v>1</v>
      </c>
      <c r="E524" s="28" t="str">
        <f>IFERROR(VLOOKUP(テーブル5[[#This Row],[アイテム]], テーブル3[], 16, FALSE), "")</f>
        <v>アラクニ魔網布</v>
      </c>
      <c r="F524" s="28">
        <f>IFERROR(VLOOKUP(テーブル5[[#This Row],[アイテム]], テーブル3[], 17, FALSE), "")</f>
        <v>1</v>
      </c>
      <c r="G524" s="28" t="str">
        <f>IFERROR(VLOOKUP(テーブル5[[#This Row],[アイテム]], テーブル3[], 18, FALSE), "")</f>
        <v>太鼓</v>
      </c>
      <c r="H524" s="28">
        <f>IFERROR(VLOOKUP(テーブル5[[#This Row],[アイテム]], テーブル3[], 19, FALSE), "")</f>
        <v>1</v>
      </c>
    </row>
    <row r="525" spans="1:8">
      <c r="A525" s="26" t="s">
        <v>127</v>
      </c>
      <c r="B525" s="26" t="str">
        <f>CONCATENATE("IC", IFERROR(VLOOKUP(テーブル5[[#This Row],[アイテム]], テーブル3[], 20, FALSE), ""))</f>
        <v>IC極</v>
      </c>
      <c r="C525" s="28" t="str">
        <f>IFERROR(VLOOKUP(テーブル5[[#This Row],[アイテム]], テーブル3[], 14, FALSE), "")</f>
        <v>魔術師の追憶</v>
      </c>
      <c r="D525" s="28">
        <f>IFERROR(VLOOKUP(テーブル5[[#This Row],[アイテム]], テーブル3[], 15, FALSE), "")</f>
        <v>1</v>
      </c>
      <c r="E525" s="28" t="str">
        <f>IFERROR(VLOOKUP(テーブル5[[#This Row],[アイテム]], テーブル3[], 16, FALSE), "")</f>
        <v>天才の羽ペン</v>
      </c>
      <c r="F525" s="28">
        <f>IFERROR(VLOOKUP(テーブル5[[#This Row],[アイテム]], テーブル3[], 17, FALSE), "")</f>
        <v>2</v>
      </c>
      <c r="G525" s="28"/>
      <c r="H525" s="28"/>
    </row>
    <row r="526" spans="1:8">
      <c r="A526" s="26" t="s">
        <v>424</v>
      </c>
      <c r="B526" s="26" t="str">
        <f>CONCATENATE("IC", IFERROR(VLOOKUP(テーブル5[[#This Row],[アイテム]], テーブル3[], 20, FALSE), ""))</f>
        <v>IC</v>
      </c>
      <c r="C526" s="28" t="str">
        <f>IFERROR(VLOOKUP(テーブル5[[#This Row],[アイテム]], テーブル3[], 14, FALSE), "")</f>
        <v>ブロンズ鋼</v>
      </c>
      <c r="D526" s="28">
        <f>IFERROR(VLOOKUP(テーブル5[[#This Row],[アイテム]], テーブル3[], 15, FALSE), "")</f>
        <v>1</v>
      </c>
      <c r="E526" s="28"/>
      <c r="F526" s="28"/>
      <c r="G526" s="28"/>
      <c r="H526" s="28"/>
    </row>
    <row r="527" spans="1:8">
      <c r="A527" s="26" t="s">
        <v>254</v>
      </c>
      <c r="B527" s="26" t="str">
        <f>CONCATENATE("IC", IFERROR(VLOOKUP(テーブル5[[#This Row],[アイテム]], テーブル3[], 20, FALSE), ""))</f>
        <v>IC</v>
      </c>
      <c r="C527" s="28" t="str">
        <f>IFERROR(VLOOKUP(テーブル5[[#This Row],[アイテム]], テーブル3[], 14, FALSE), "")</f>
        <v>フェイエール小麦</v>
      </c>
      <c r="D527" s="28">
        <f>IFERROR(VLOOKUP(テーブル5[[#This Row],[アイテム]], テーブル3[], 15, FALSE), "")</f>
        <v>2</v>
      </c>
      <c r="E527" s="28" t="str">
        <f>IFERROR(VLOOKUP(テーブル5[[#This Row],[アイテム]], テーブル3[], 16, FALSE), "")</f>
        <v>リンツトマト</v>
      </c>
      <c r="F527" s="28">
        <f>IFERROR(VLOOKUP(テーブル5[[#This Row],[アイテム]], テーブル3[], 17, FALSE), "")</f>
        <v>1</v>
      </c>
      <c r="G527" s="28" t="str">
        <f>IFERROR(VLOOKUP(テーブル5[[#This Row],[アイテム]], テーブル3[], 18, FALSE), "")</f>
        <v>牛肉</v>
      </c>
      <c r="H527" s="28">
        <f>IFERROR(VLOOKUP(テーブル5[[#This Row],[アイテム]], テーブル3[], 19, FALSE), "")</f>
        <v>1</v>
      </c>
    </row>
    <row r="528" spans="1:8">
      <c r="A528" s="26" t="s">
        <v>535</v>
      </c>
      <c r="B528" s="26" t="str">
        <f>CONCATENATE("IC", IFERROR(VLOOKUP(テーブル5[[#This Row],[アイテム]], テーブル3[], 20, FALSE), ""))</f>
        <v>IC</v>
      </c>
      <c r="C528" s="28" t="str">
        <f>IFERROR(VLOOKUP(テーブル5[[#This Row],[アイテム]], テーブル3[], 14, FALSE), "")</f>
        <v>ブロンズ鋼</v>
      </c>
      <c r="D528" s="28">
        <f>IFERROR(VLOOKUP(テーブル5[[#This Row],[アイテム]], テーブル3[], 15, FALSE), "")</f>
        <v>2</v>
      </c>
      <c r="E528" s="28" t="str">
        <f>IFERROR(VLOOKUP(テーブル5[[#This Row],[アイテム]], テーブル3[], 16, FALSE), "")</f>
        <v>コルク泡材</v>
      </c>
      <c r="F528" s="28">
        <f>IFERROR(VLOOKUP(テーブル5[[#This Row],[アイテム]], テーブル3[], 17, FALSE), "")</f>
        <v>2</v>
      </c>
      <c r="G528" s="28"/>
      <c r="H528" s="28"/>
    </row>
    <row r="529" spans="1:8">
      <c r="A529" s="26" t="s">
        <v>36</v>
      </c>
      <c r="B529" s="26" t="str">
        <f>CONCATENATE("IC", IFERROR(VLOOKUP(テーブル5[[#This Row],[アイテム]], テーブル3[], 20, FALSE), ""))</f>
        <v>IC</v>
      </c>
      <c r="C529" s="28" t="str">
        <f>IFERROR(VLOOKUP(テーブル5[[#This Row],[アイテム]], テーブル3[], 14, FALSE), "")</f>
        <v>神秘の霊薬</v>
      </c>
      <c r="D529" s="28">
        <f>IFERROR(VLOOKUP(テーブル5[[#This Row],[アイテム]], テーブル3[], 15, FALSE), "")</f>
        <v>1</v>
      </c>
      <c r="E529" s="28" t="str">
        <f>IFERROR(VLOOKUP(テーブル5[[#This Row],[アイテム]], テーブル3[], 16, FALSE), "")</f>
        <v>アレイズハーブ</v>
      </c>
      <c r="F529" s="28">
        <f>IFERROR(VLOOKUP(テーブル5[[#This Row],[アイテム]], テーブル3[], 17, FALSE), "")</f>
        <v>4</v>
      </c>
      <c r="G529" s="28" t="str">
        <f>IFERROR(VLOOKUP(テーブル5[[#This Row],[アイテム]], テーブル3[], 18, FALSE), "")</f>
        <v>グリーンベリィボトル</v>
      </c>
      <c r="H529" s="28">
        <f>IFERROR(VLOOKUP(テーブル5[[#This Row],[アイテム]], テーブル3[], 19, FALSE), "")</f>
        <v>1</v>
      </c>
    </row>
    <row r="530" spans="1:8">
      <c r="A530" s="26" t="s">
        <v>56</v>
      </c>
      <c r="B530" s="26" t="str">
        <f>CONCATENATE("IC", IFERROR(VLOOKUP(テーブル5[[#This Row],[アイテム]], テーブル3[], 20, FALSE), ""))</f>
        <v>IC</v>
      </c>
      <c r="C530" s="28" t="str">
        <f>IFERROR(VLOOKUP(テーブル5[[#This Row],[アイテム]], テーブル3[], 14, FALSE), "")</f>
        <v>フレッシュハーブ</v>
      </c>
      <c r="D530" s="28">
        <f>IFERROR(VLOOKUP(テーブル5[[#This Row],[アイテム]], テーブル3[], 15, FALSE), "")</f>
        <v>1</v>
      </c>
      <c r="E530" s="28" t="str">
        <f>IFERROR(VLOOKUP(テーブル5[[#This Row],[アイテム]], テーブル3[], 16, FALSE), "")</f>
        <v>メディカルハーブ</v>
      </c>
      <c r="F530" s="28">
        <f>IFERROR(VLOOKUP(テーブル5[[#This Row],[アイテム]], テーブル3[], 17, FALSE), "")</f>
        <v>2</v>
      </c>
      <c r="G530" s="28"/>
      <c r="H530" s="28"/>
    </row>
    <row r="531" spans="1:8">
      <c r="A531" s="26" t="s">
        <v>555</v>
      </c>
      <c r="B531" s="26" t="str">
        <f>CONCATENATE("IC", IFERROR(VLOOKUP(テーブル5[[#This Row],[アイテム]], テーブル3[], 20, FALSE), ""))</f>
        <v>IC</v>
      </c>
      <c r="C531" s="28" t="str">
        <f>IFERROR(VLOOKUP(テーブル5[[#This Row],[アイテム]], テーブル3[], 14, FALSE), "")</f>
        <v>アトランティス鋼</v>
      </c>
      <c r="D531" s="28">
        <f>IFERROR(VLOOKUP(テーブル5[[#This Row],[アイテム]], テーブル3[], 15, FALSE), "")</f>
        <v>2</v>
      </c>
      <c r="E531" s="28" t="str">
        <f>IFERROR(VLOOKUP(テーブル5[[#This Row],[アイテム]], テーブル3[], 16, FALSE), "")</f>
        <v>レベロス神材</v>
      </c>
      <c r="F531" s="28">
        <f>IFERROR(VLOOKUP(テーブル5[[#This Row],[アイテム]], テーブル3[], 17, FALSE), "")</f>
        <v>2</v>
      </c>
      <c r="G531" s="28" t="str">
        <f>IFERROR(VLOOKUP(テーブル5[[#This Row],[アイテム]], テーブル3[], 18, FALSE), "")</f>
        <v>激刀真蛇</v>
      </c>
      <c r="H531" s="28">
        <f>IFERROR(VLOOKUP(テーブル5[[#This Row],[アイテム]], テーブル3[], 19, FALSE), "")</f>
        <v>1</v>
      </c>
    </row>
    <row r="532" spans="1:8">
      <c r="A532" s="26" t="s">
        <v>72</v>
      </c>
      <c r="B532" s="26" t="str">
        <f>CONCATENATE("IC", IFERROR(VLOOKUP(テーブル5[[#This Row],[アイテム]], テーブル3[], 20, FALSE), ""))</f>
        <v>IC極</v>
      </c>
      <c r="C532" s="28" t="str">
        <f>IFERROR(VLOOKUP(テーブル5[[#This Row],[アイテム]], テーブル3[], 14, FALSE), "")</f>
        <v>奇跡の霊薬</v>
      </c>
      <c r="D532" s="28">
        <f>IFERROR(VLOOKUP(テーブル5[[#This Row],[アイテム]], テーブル3[], 15, FALSE), "")</f>
        <v>10</v>
      </c>
      <c r="E532" s="28" t="str">
        <f>IFERROR(VLOOKUP(テーブル5[[#This Row],[アイテム]], テーブル3[], 16, FALSE), "")</f>
        <v>聖獣の霊薬</v>
      </c>
      <c r="F532" s="28">
        <f>IFERROR(VLOOKUP(テーブル5[[#This Row],[アイテム]], テーブル3[], 17, FALSE), "")</f>
        <v>3</v>
      </c>
      <c r="G532" s="28" t="str">
        <f>IFERROR(VLOOKUP(テーブル5[[#This Row],[アイテム]], テーブル3[], 18, FALSE), "")</f>
        <v>アトランティス鋼</v>
      </c>
      <c r="H532" s="28">
        <f>IFERROR(VLOOKUP(テーブル5[[#This Row],[アイテム]], テーブル3[], 19, FALSE), "")</f>
        <v>1</v>
      </c>
    </row>
    <row r="533" spans="1:8">
      <c r="A533" s="26" t="s">
        <v>847</v>
      </c>
      <c r="B533" s="26" t="str">
        <f>CONCATENATE("IC", IFERROR(VLOOKUP(テーブル5[[#This Row],[アイテム]], テーブル3[], 20, FALSE), ""))</f>
        <v>IC</v>
      </c>
      <c r="C533" s="28" t="str">
        <f>IFERROR(VLOOKUP(テーブル5[[#This Row],[アイテム]], テーブル3[], 14, FALSE), "")</f>
        <v>アトランティス鋼</v>
      </c>
      <c r="D533" s="28">
        <f>IFERROR(VLOOKUP(テーブル5[[#This Row],[アイテム]], テーブル3[], 15, FALSE), "")</f>
        <v>1</v>
      </c>
      <c r="E533" s="28" t="str">
        <f>IFERROR(VLOOKUP(テーブル5[[#This Row],[アイテム]], テーブル3[], 16, FALSE), "")</f>
        <v>竜の瞳</v>
      </c>
      <c r="F533" s="28">
        <f>IFERROR(VLOOKUP(テーブル5[[#This Row],[アイテム]], テーブル3[], 17, FALSE), "")</f>
        <v>1</v>
      </c>
      <c r="G533" s="28" t="str">
        <f>IFERROR(VLOOKUP(テーブル5[[#This Row],[アイテム]], テーブル3[], 18, FALSE), "")</f>
        <v>アマリスタリング</v>
      </c>
      <c r="H533" s="28">
        <f>IFERROR(VLOOKUP(テーブル5[[#This Row],[アイテム]], テーブル3[], 19, FALSE), "")</f>
        <v>1</v>
      </c>
    </row>
    <row r="534" spans="1:8">
      <c r="A534" s="26" t="s">
        <v>879</v>
      </c>
      <c r="B534" s="26" t="str">
        <f>CONCATENATE("IC", IFERROR(VLOOKUP(テーブル5[[#This Row],[アイテム]], テーブル3[], 20, FALSE), ""))</f>
        <v>IC</v>
      </c>
      <c r="C534" s="28" t="str">
        <f>IFERROR(VLOOKUP(テーブル5[[#This Row],[アイテム]], テーブル3[], 14, FALSE), "")</f>
        <v>アトランティス鋼</v>
      </c>
      <c r="D534" s="28">
        <f>IFERROR(VLOOKUP(テーブル5[[#This Row],[アイテム]], テーブル3[], 15, FALSE), "")</f>
        <v>1</v>
      </c>
      <c r="E534" s="28" t="str">
        <f>IFERROR(VLOOKUP(テーブル5[[#This Row],[アイテム]], テーブル3[], 16, FALSE), "")</f>
        <v>月の首飾り</v>
      </c>
      <c r="F534" s="28">
        <f>IFERROR(VLOOKUP(テーブル5[[#This Row],[アイテム]], テーブル3[], 17, FALSE), "")</f>
        <v>1</v>
      </c>
      <c r="G534" s="28"/>
      <c r="H534" s="28"/>
    </row>
    <row r="535" spans="1:8">
      <c r="A535" s="26" t="s">
        <v>395</v>
      </c>
      <c r="B535" s="26" t="str">
        <f>CONCATENATE("IC", IFERROR(VLOOKUP(テーブル5[[#This Row],[アイテム]], テーブル3[], 20, FALSE), ""))</f>
        <v>IC</v>
      </c>
      <c r="C535" s="28" t="str">
        <f>IFERROR(VLOOKUP(テーブル5[[#This Row],[アイテム]], テーブル3[], 14, FALSE), "")</f>
        <v>和紙</v>
      </c>
      <c r="D535" s="28">
        <f>IFERROR(VLOOKUP(テーブル5[[#This Row],[アイテム]], テーブル3[], 15, FALSE), "")</f>
        <v>4</v>
      </c>
      <c r="E535" s="28" t="str">
        <f>IFERROR(VLOOKUP(テーブル5[[#This Row],[アイテム]], テーブル3[], 16, FALSE), "")</f>
        <v>天才の羽ペン</v>
      </c>
      <c r="F535" s="28">
        <f>IFERROR(VLOOKUP(テーブル5[[#This Row],[アイテム]], テーブル3[], 17, FALSE), "")</f>
        <v>1</v>
      </c>
      <c r="G535" s="28"/>
      <c r="H535" s="28"/>
    </row>
    <row r="536" spans="1:8">
      <c r="A536" s="26" t="s">
        <v>175</v>
      </c>
      <c r="B536" s="26" t="str">
        <f>CONCATENATE("IC", IFERROR(VLOOKUP(テーブル5[[#This Row],[アイテム]], テーブル3[], 20, FALSE), ""))</f>
        <v>IC</v>
      </c>
      <c r="C536" s="28" t="str">
        <f>IFERROR(VLOOKUP(テーブル5[[#This Row],[アイテム]], テーブル3[], 14, FALSE), "")</f>
        <v>銘酒玄武</v>
      </c>
      <c r="D536" s="28">
        <f>IFERROR(VLOOKUP(テーブル5[[#This Row],[アイテム]], テーブル3[], 15, FALSE), "")</f>
        <v>1</v>
      </c>
      <c r="E536" s="28" t="str">
        <f>IFERROR(VLOOKUP(テーブル5[[#This Row],[アイテム]], テーブル3[], 16, FALSE), "")</f>
        <v>シルバーベリィ</v>
      </c>
      <c r="F536" s="28">
        <f>IFERROR(VLOOKUP(テーブル5[[#This Row],[アイテム]], テーブル3[], 17, FALSE), "")</f>
        <v>3</v>
      </c>
      <c r="G536" s="28"/>
      <c r="H536" s="28"/>
    </row>
    <row r="537" spans="1:8">
      <c r="A537" s="26" t="s">
        <v>823</v>
      </c>
      <c r="B537" s="26" t="str">
        <f>CONCATENATE("IC", IFERROR(VLOOKUP(テーブル5[[#This Row],[アイテム]], テーブル3[], 20, FALSE), ""))</f>
        <v>IC</v>
      </c>
      <c r="C537" s="28" t="str">
        <f>IFERROR(VLOOKUP(テーブル5[[#This Row],[アイテム]], テーブル3[], 14, FALSE), "")</f>
        <v>アマリスタ</v>
      </c>
      <c r="D537" s="28">
        <f>IFERROR(VLOOKUP(テーブル5[[#This Row],[アイテム]], テーブル3[], 15, FALSE), "")</f>
        <v>1</v>
      </c>
      <c r="E537" s="28" t="str">
        <f>IFERROR(VLOOKUP(テーブル5[[#This Row],[アイテム]], テーブル3[], 16, FALSE), "")</f>
        <v>ハゴロモ聖光織</v>
      </c>
      <c r="F537" s="28">
        <f>IFERROR(VLOOKUP(テーブル5[[#This Row],[アイテム]], テーブル3[], 17, FALSE), "")</f>
        <v>2</v>
      </c>
      <c r="G537" s="28"/>
      <c r="H537" s="28"/>
    </row>
    <row r="538" spans="1:8">
      <c r="A538" s="26" t="s">
        <v>942</v>
      </c>
      <c r="B538" s="26" t="str">
        <f>CONCATENATE("IC", IFERROR(VLOOKUP(テーブル5[[#This Row],[アイテム]], テーブル3[], 20, FALSE), ""))</f>
        <v>IC</v>
      </c>
      <c r="C538" s="28" t="str">
        <f>IFERROR(VLOOKUP(テーブル5[[#This Row],[アイテム]], テーブル3[], 14, FALSE), "")</f>
        <v>羊皮紙</v>
      </c>
      <c r="D538" s="28">
        <f>IFERROR(VLOOKUP(テーブル5[[#This Row],[アイテム]], テーブル3[], 15, FALSE), "")</f>
        <v>1</v>
      </c>
      <c r="E538" s="28" t="str">
        <f>IFERROR(VLOOKUP(テーブル5[[#This Row],[アイテム]], テーブル3[], 16, FALSE), "")</f>
        <v>文豪の羽ペン</v>
      </c>
      <c r="F538" s="28">
        <f>IFERROR(VLOOKUP(テーブル5[[#This Row],[アイテム]], テーブル3[], 17, FALSE), "")</f>
        <v>1</v>
      </c>
      <c r="G538" s="28"/>
      <c r="H538" s="28"/>
    </row>
    <row r="539" spans="1:8">
      <c r="A539" s="26" t="s">
        <v>943</v>
      </c>
      <c r="B539" s="26" t="str">
        <f>CONCATENATE("IC", IFERROR(VLOOKUP(テーブル5[[#This Row],[アイテム]], テーブル3[], 20, FALSE), ""))</f>
        <v>IC</v>
      </c>
      <c r="C539" s="28" t="str">
        <f>IFERROR(VLOOKUP(テーブル5[[#This Row],[アイテム]], テーブル3[], 14, FALSE), "")</f>
        <v>羊皮紙</v>
      </c>
      <c r="D539" s="28">
        <f>IFERROR(VLOOKUP(テーブル5[[#This Row],[アイテム]], テーブル3[], 15, FALSE), "")</f>
        <v>2</v>
      </c>
      <c r="E539" s="28" t="str">
        <f>IFERROR(VLOOKUP(テーブル5[[#This Row],[アイテム]], テーブル3[], 16, FALSE), "")</f>
        <v>書記官の羽ペン</v>
      </c>
      <c r="F539" s="28">
        <f>IFERROR(VLOOKUP(テーブル5[[#This Row],[アイテム]], テーブル3[], 17, FALSE), "")</f>
        <v>1</v>
      </c>
      <c r="G539" s="28"/>
      <c r="H539" s="28"/>
    </row>
    <row r="540" spans="1:8">
      <c r="A540" s="26" t="s">
        <v>941</v>
      </c>
      <c r="B540" s="26" t="str">
        <f>CONCATENATE("IC", IFERROR(VLOOKUP(テーブル5[[#This Row],[アイテム]], テーブル3[], 20, FALSE), ""))</f>
        <v>IC</v>
      </c>
      <c r="C540" s="28" t="str">
        <f>IFERROR(VLOOKUP(テーブル5[[#This Row],[アイテム]], テーブル3[], 14, FALSE), "")</f>
        <v>パルプ紙</v>
      </c>
      <c r="D540" s="28">
        <f>IFERROR(VLOOKUP(テーブル5[[#This Row],[アイテム]], テーブル3[], 15, FALSE), "")</f>
        <v>1</v>
      </c>
      <c r="E540" s="28" t="str">
        <f>IFERROR(VLOOKUP(テーブル5[[#This Row],[アイテム]], テーブル3[], 16, FALSE), "")</f>
        <v>羽ペン</v>
      </c>
      <c r="F540" s="28">
        <f>IFERROR(VLOOKUP(テーブル5[[#This Row],[アイテム]], テーブル3[], 17, FALSE), "")</f>
        <v>2</v>
      </c>
      <c r="G540" s="28"/>
      <c r="H540" s="28"/>
    </row>
    <row r="541" spans="1:8">
      <c r="A541" s="26" t="s">
        <v>940</v>
      </c>
      <c r="B541" s="26" t="str">
        <f>CONCATENATE("IC", IFERROR(VLOOKUP(テーブル5[[#This Row],[アイテム]], テーブル3[], 20, FALSE), ""))</f>
        <v>IC</v>
      </c>
      <c r="C541" s="28" t="str">
        <f>IFERROR(VLOOKUP(テーブル5[[#This Row],[アイテム]], テーブル3[], 14, FALSE), "")</f>
        <v>パピルス紙</v>
      </c>
      <c r="D541" s="28">
        <f>IFERROR(VLOOKUP(テーブル5[[#This Row],[アイテム]], テーブル3[], 15, FALSE), "")</f>
        <v>2</v>
      </c>
      <c r="E541" s="28" t="str">
        <f>IFERROR(VLOOKUP(テーブル5[[#This Row],[アイテム]], テーブル3[], 16, FALSE), "")</f>
        <v>羽ペン</v>
      </c>
      <c r="F541" s="28">
        <f>IFERROR(VLOOKUP(テーブル5[[#This Row],[アイテム]], テーブル3[], 17, FALSE), "")</f>
        <v>1</v>
      </c>
      <c r="G541" s="28"/>
      <c r="H541" s="28"/>
    </row>
    <row r="542" spans="1:8">
      <c r="A542" s="26" t="s">
        <v>939</v>
      </c>
      <c r="B542" s="26" t="str">
        <f>CONCATENATE("IC", IFERROR(VLOOKUP(テーブル5[[#This Row],[アイテム]], テーブル3[], 20, FALSE), ""))</f>
        <v>IC</v>
      </c>
      <c r="C542" s="28" t="str">
        <f>IFERROR(VLOOKUP(テーブル5[[#This Row],[アイテム]], テーブル3[], 14, FALSE), "")</f>
        <v>パピルス紙</v>
      </c>
      <c r="D542" s="28">
        <f>IFERROR(VLOOKUP(テーブル5[[#This Row],[アイテム]], テーブル3[], 15, FALSE), "")</f>
        <v>2</v>
      </c>
      <c r="E542" s="28"/>
      <c r="F542" s="28"/>
      <c r="G542" s="28"/>
      <c r="H542" s="28"/>
    </row>
    <row r="543" spans="1:8">
      <c r="A543" s="26" t="s">
        <v>95</v>
      </c>
      <c r="B543" s="26" t="str">
        <f>CONCATENATE("IC", IFERROR(VLOOKUP(テーブル5[[#This Row],[アイテム]], テーブル3[], 20, FALSE), ""))</f>
        <v>IC極</v>
      </c>
      <c r="C543" s="28" t="str">
        <f>IFERROR(VLOOKUP(テーブル5[[#This Row],[アイテム]], テーブル3[], 14, FALSE), "")</f>
        <v>和紙</v>
      </c>
      <c r="D543" s="28">
        <f>IFERROR(VLOOKUP(テーブル5[[#This Row],[アイテム]], テーブル3[], 15, FALSE), "")</f>
        <v>3</v>
      </c>
      <c r="E543" s="28" t="str">
        <f>IFERROR(VLOOKUP(テーブル5[[#This Row],[アイテム]], テーブル3[], 16, FALSE), "")</f>
        <v>天才の羽ペン</v>
      </c>
      <c r="F543" s="28">
        <f>IFERROR(VLOOKUP(テーブル5[[#This Row],[アイテム]], テーブル3[], 17, FALSE), "")</f>
        <v>1</v>
      </c>
      <c r="G543" s="28"/>
      <c r="H543" s="28"/>
    </row>
    <row r="544" spans="1:8">
      <c r="A544" s="26" t="s">
        <v>137</v>
      </c>
      <c r="B544" s="26" t="str">
        <f>CONCATENATE("IC", IFERROR(VLOOKUP(テーブル5[[#This Row],[アイテム]], テーブル3[], 20, FALSE), ""))</f>
        <v>IC</v>
      </c>
      <c r="C544" s="28" t="str">
        <f>IFERROR(VLOOKUP(テーブル5[[#This Row],[アイテム]], テーブル3[], 14, FALSE), "")</f>
        <v>前奏曲のフレーズ</v>
      </c>
      <c r="D544" s="28">
        <f>IFERROR(VLOOKUP(テーブル5[[#This Row],[アイテム]], テーブル3[], 15, FALSE), "")</f>
        <v>1</v>
      </c>
      <c r="E544" s="28" t="str">
        <f>IFERROR(VLOOKUP(テーブル5[[#This Row],[アイテム]], テーブル3[], 16, FALSE), "")</f>
        <v>五線紙</v>
      </c>
      <c r="F544" s="28">
        <f>IFERROR(VLOOKUP(テーブル5[[#This Row],[アイテム]], テーブル3[], 17, FALSE), "")</f>
        <v>1</v>
      </c>
      <c r="G544" s="28" t="str">
        <f>IFERROR(VLOOKUP(テーブル5[[#This Row],[アイテム]], テーブル3[], 18, FALSE), "")</f>
        <v>音楽家の羽ペン</v>
      </c>
      <c r="H544" s="28">
        <f>IFERROR(VLOOKUP(テーブル5[[#This Row],[アイテム]], テーブル3[], 19, FALSE), "")</f>
        <v>1</v>
      </c>
    </row>
    <row r="545" spans="1:8">
      <c r="A545" s="26" t="s">
        <v>145</v>
      </c>
      <c r="B545" s="26" t="str">
        <f>CONCATENATE("IC", IFERROR(VLOOKUP(テーブル5[[#This Row],[アイテム]], テーブル3[], 20, FALSE), ""))</f>
        <v>IC</v>
      </c>
      <c r="C545" s="28" t="str">
        <f>IFERROR(VLOOKUP(テーブル5[[#This Row],[アイテム]], テーブル3[], 14, FALSE), "")</f>
        <v>組曲のフレーズ</v>
      </c>
      <c r="D545" s="28">
        <f>IFERROR(VLOOKUP(テーブル5[[#This Row],[アイテム]], テーブル3[], 15, FALSE), "")</f>
        <v>1</v>
      </c>
      <c r="E545" s="28" t="str">
        <f>IFERROR(VLOOKUP(テーブル5[[#This Row],[アイテム]], テーブル3[], 16, FALSE), "")</f>
        <v>五線紙</v>
      </c>
      <c r="F545" s="28">
        <f>IFERROR(VLOOKUP(テーブル5[[#This Row],[アイテム]], テーブル3[], 17, FALSE), "")</f>
        <v>1</v>
      </c>
      <c r="G545" s="28" t="str">
        <f>IFERROR(VLOOKUP(テーブル5[[#This Row],[アイテム]], テーブル3[], 18, FALSE), "")</f>
        <v>音楽家の羽ペン</v>
      </c>
      <c r="H545" s="28">
        <f>IFERROR(VLOOKUP(テーブル5[[#This Row],[アイテム]], テーブル3[], 19, FALSE), "")</f>
        <v>1</v>
      </c>
    </row>
    <row r="546" spans="1:8">
      <c r="A546" s="26" t="s">
        <v>143</v>
      </c>
      <c r="B546" s="26" t="str">
        <f>CONCATENATE("IC", IFERROR(VLOOKUP(テーブル5[[#This Row],[アイテム]], テーブル3[], 20, FALSE), ""))</f>
        <v>IC</v>
      </c>
      <c r="C546" s="28" t="str">
        <f>IFERROR(VLOOKUP(テーブル5[[#This Row],[アイテム]], テーブル3[], 14, FALSE), "")</f>
        <v>奏鳴曲のフレーズ</v>
      </c>
      <c r="D546" s="28">
        <f>IFERROR(VLOOKUP(テーブル5[[#This Row],[アイテム]], テーブル3[], 15, FALSE), "")</f>
        <v>1</v>
      </c>
      <c r="E546" s="28" t="str">
        <f>IFERROR(VLOOKUP(テーブル5[[#This Row],[アイテム]], テーブル3[], 16, FALSE), "")</f>
        <v>五線紙</v>
      </c>
      <c r="F546" s="28">
        <f>IFERROR(VLOOKUP(テーブル5[[#This Row],[アイテム]], テーブル3[], 17, FALSE), "")</f>
        <v>1</v>
      </c>
      <c r="G546" s="28" t="str">
        <f>IFERROR(VLOOKUP(テーブル5[[#This Row],[アイテム]], テーブル3[], 18, FALSE), "")</f>
        <v>音楽家の羽ペン</v>
      </c>
      <c r="H546" s="28">
        <f>IFERROR(VLOOKUP(テーブル5[[#This Row],[アイテム]], テーブル3[], 19, FALSE), "")</f>
        <v>1</v>
      </c>
    </row>
    <row r="547" spans="1:8">
      <c r="A547" s="26" t="s">
        <v>486</v>
      </c>
      <c r="B547" s="26" t="str">
        <f>CONCATENATE("IC", IFERROR(VLOOKUP(テーブル5[[#This Row],[アイテム]], テーブル3[], 20, FALSE), ""))</f>
        <v>IC</v>
      </c>
      <c r="C547" s="28" t="str">
        <f>IFERROR(VLOOKUP(テーブル5[[#This Row],[アイテム]], テーブル3[], 14, FALSE), "")</f>
        <v>ウィステリア軟材</v>
      </c>
      <c r="D547" s="28">
        <f>IFERROR(VLOOKUP(テーブル5[[#This Row],[アイテム]], テーブル3[], 15, FALSE), "")</f>
        <v>1</v>
      </c>
      <c r="E547" s="28" t="str">
        <f>IFERROR(VLOOKUP(テーブル5[[#This Row],[アイテム]], テーブル3[], 16, FALSE), "")</f>
        <v>シルク朱子織</v>
      </c>
      <c r="F547" s="28">
        <f>IFERROR(VLOOKUP(テーブル5[[#This Row],[アイテム]], テーブル3[], 17, FALSE), "")</f>
        <v>1</v>
      </c>
      <c r="G547" s="28" t="str">
        <f>IFERROR(VLOOKUP(テーブル5[[#This Row],[アイテム]], テーブル3[], 18, FALSE), "")</f>
        <v>ドーラ</v>
      </c>
      <c r="H547" s="28">
        <f>IFERROR(VLOOKUP(テーブル5[[#This Row],[アイテム]], テーブル3[], 19, FALSE), "")</f>
        <v>1</v>
      </c>
    </row>
    <row r="548" spans="1:8">
      <c r="A548" s="26" t="s">
        <v>77</v>
      </c>
      <c r="B548" s="26" t="str">
        <f>CONCATENATE("IC", IFERROR(VLOOKUP(テーブル5[[#This Row],[アイテム]], テーブル3[], 20, FALSE), ""))</f>
        <v>IC</v>
      </c>
      <c r="C548" s="28" t="str">
        <f>IFERROR(VLOOKUP(テーブル5[[#This Row],[アイテム]], テーブル3[], 14, FALSE), "")</f>
        <v>サンドストーン</v>
      </c>
      <c r="D548" s="28">
        <f>IFERROR(VLOOKUP(テーブル5[[#This Row],[アイテム]], テーブル3[], 15, FALSE), "")</f>
        <v>1</v>
      </c>
      <c r="E548" s="28" t="str">
        <f>IFERROR(VLOOKUP(テーブル5[[#This Row],[アイテム]], テーブル3[], 16, FALSE), "")</f>
        <v>コルク泡材</v>
      </c>
      <c r="F548" s="28">
        <f>IFERROR(VLOOKUP(テーブル5[[#This Row],[アイテム]], テーブル3[], 17, FALSE), "")</f>
        <v>1</v>
      </c>
      <c r="G548" s="28"/>
      <c r="H548" s="28"/>
    </row>
    <row r="549" spans="1:8">
      <c r="A549" s="26" t="s">
        <v>875</v>
      </c>
      <c r="B549" s="26" t="str">
        <f>CONCATENATE("IC", IFERROR(VLOOKUP(テーブル5[[#This Row],[アイテム]], テーブル3[], 20, FALSE), ""))</f>
        <v>IC極</v>
      </c>
      <c r="C549" s="28" t="str">
        <f>IFERROR(VLOOKUP(テーブル5[[#This Row],[アイテム]], テーブル3[], 14, FALSE), "")</f>
        <v>プリズム鋼</v>
      </c>
      <c r="D549" s="28">
        <f>IFERROR(VLOOKUP(テーブル5[[#This Row],[アイテム]], テーブル3[], 15, FALSE), "")</f>
        <v>1</v>
      </c>
      <c r="E549" s="28" t="str">
        <f>IFERROR(VLOOKUP(テーブル5[[#This Row],[アイテム]], テーブル3[], 16, FALSE), "")</f>
        <v>フレア鋼</v>
      </c>
      <c r="F549" s="28">
        <f>IFERROR(VLOOKUP(テーブル5[[#This Row],[アイテム]], テーブル3[], 17, FALSE), "")</f>
        <v>2</v>
      </c>
      <c r="G549" s="28" t="str">
        <f>IFERROR(VLOOKUP(テーブル5[[#This Row],[アイテム]], テーブル3[], 18, FALSE), "")</f>
        <v>ハースストーンネックレス</v>
      </c>
      <c r="H549" s="28">
        <f>IFERROR(VLOOKUP(テーブル5[[#This Row],[アイテム]], テーブル3[], 19, FALSE), "")</f>
        <v>1</v>
      </c>
    </row>
    <row r="550" spans="1:8">
      <c r="A550" s="26" t="s">
        <v>131</v>
      </c>
      <c r="B550" s="26" t="str">
        <f>CONCATENATE("IC", IFERROR(VLOOKUP(テーブル5[[#This Row],[アイテム]], テーブル3[], 20, FALSE), ""))</f>
        <v>IC極</v>
      </c>
      <c r="C550" s="28" t="str">
        <f>IFERROR(VLOOKUP(テーブル5[[#This Row],[アイテム]], テーブル3[], 14, FALSE), "")</f>
        <v>錬金術師の追憶</v>
      </c>
      <c r="D550" s="28">
        <f>IFERROR(VLOOKUP(テーブル5[[#This Row],[アイテム]], テーブル3[], 15, FALSE), "")</f>
        <v>1</v>
      </c>
      <c r="E550" s="28" t="str">
        <f>IFERROR(VLOOKUP(テーブル5[[#This Row],[アイテム]], テーブル3[], 16, FALSE), "")</f>
        <v>天才の羽ペン</v>
      </c>
      <c r="F550" s="28">
        <f>IFERROR(VLOOKUP(テーブル5[[#This Row],[アイテム]], テーブル3[], 17, FALSE), "")</f>
        <v>2</v>
      </c>
      <c r="G550" s="28"/>
      <c r="H550" s="28"/>
    </row>
    <row r="551" spans="1:8">
      <c r="A551" s="26" t="s">
        <v>394</v>
      </c>
      <c r="B551" s="26" t="str">
        <f>CONCATENATE("IC", IFERROR(VLOOKUP(テーブル5[[#This Row],[アイテム]], テーブル3[], 20, FALSE), ""))</f>
        <v>IC</v>
      </c>
      <c r="C551" s="28" t="str">
        <f>IFERROR(VLOOKUP(テーブル5[[#This Row],[アイテム]], テーブル3[], 14, FALSE), "")</f>
        <v>神々の黄昏</v>
      </c>
      <c r="D551" s="28">
        <f>IFERROR(VLOOKUP(テーブル5[[#This Row],[アイテム]], テーブル3[], 15, FALSE), "")</f>
        <v>1</v>
      </c>
      <c r="E551" s="28" t="str">
        <f>IFERROR(VLOOKUP(テーブル5[[#This Row],[アイテム]], テーブル3[], 16, FALSE), "")</f>
        <v>フィブル血糊布</v>
      </c>
      <c r="F551" s="28">
        <f>IFERROR(VLOOKUP(テーブル5[[#This Row],[アイテム]], テーブル3[], 17, FALSE), "")</f>
        <v>1</v>
      </c>
      <c r="G551" s="28" t="str">
        <f>IFERROR(VLOOKUP(テーブル5[[#This Row],[アイテム]], テーブル3[], 18, FALSE), "")</f>
        <v>書記官の羽ペン</v>
      </c>
      <c r="H551" s="28">
        <f>IFERROR(VLOOKUP(テーブル5[[#This Row],[アイテム]], テーブル3[], 19, FALSE), "")</f>
        <v>2</v>
      </c>
    </row>
    <row r="552" spans="1:8">
      <c r="A552" s="26" t="s">
        <v>262</v>
      </c>
      <c r="B552" s="26" t="str">
        <f>CONCATENATE("IC", IFERROR(VLOOKUP(テーブル5[[#This Row],[アイテム]], テーブル3[], 20, FALSE), ""))</f>
        <v>IC</v>
      </c>
      <c r="C552" s="28" t="str">
        <f>IFERROR(VLOOKUP(テーブル5[[#This Row],[アイテム]], テーブル3[], 14, FALSE), "")</f>
        <v>フェイエール小麦</v>
      </c>
      <c r="D552" s="28">
        <f>IFERROR(VLOOKUP(テーブル5[[#This Row],[アイテム]], テーブル3[], 15, FALSE), "")</f>
        <v>4</v>
      </c>
      <c r="E552" s="28" t="str">
        <f>IFERROR(VLOOKUP(テーブル5[[#This Row],[アイテム]], テーブル3[], 16, FALSE), "")</f>
        <v>キングエッグ</v>
      </c>
      <c r="F552" s="28">
        <f>IFERROR(VLOOKUP(テーブル5[[#This Row],[アイテム]], テーブル3[], 17, FALSE), "")</f>
        <v>1</v>
      </c>
      <c r="G552" s="28" t="str">
        <f>IFERROR(VLOOKUP(テーブル5[[#This Row],[アイテム]], テーブル3[], 18, FALSE), "")</f>
        <v>ベジタブル弁当</v>
      </c>
      <c r="H552" s="28">
        <f>IFERROR(VLOOKUP(テーブル5[[#This Row],[アイテム]], テーブル3[], 19, FALSE), "")</f>
        <v>1</v>
      </c>
    </row>
    <row r="553" spans="1:8">
      <c r="A553" s="26" t="s">
        <v>58</v>
      </c>
      <c r="B553" s="26" t="str">
        <f>CONCATENATE("IC", IFERROR(VLOOKUP(テーブル5[[#This Row],[アイテム]], テーブル3[], 20, FALSE), ""))</f>
        <v>IC</v>
      </c>
      <c r="C553" s="28" t="str">
        <f>IFERROR(VLOOKUP(テーブル5[[#This Row],[アイテム]], テーブル3[], 14, FALSE), "")</f>
        <v>フレッシュハーブ</v>
      </c>
      <c r="D553" s="28">
        <f>IFERROR(VLOOKUP(テーブル5[[#This Row],[アイテム]], テーブル3[], 15, FALSE), "")</f>
        <v>1</v>
      </c>
      <c r="E553" s="28" t="str">
        <f>IFERROR(VLOOKUP(テーブル5[[#This Row],[アイテム]], テーブル3[], 16, FALSE), "")</f>
        <v>メディカルハーブ</v>
      </c>
      <c r="F553" s="28">
        <f>IFERROR(VLOOKUP(テーブル5[[#This Row],[アイテム]], テーブル3[], 17, FALSE), "")</f>
        <v>2</v>
      </c>
      <c r="G553" s="28"/>
      <c r="H553" s="28"/>
    </row>
    <row r="554" spans="1:8">
      <c r="A554" s="26" t="s">
        <v>759</v>
      </c>
      <c r="B554" s="26" t="str">
        <f>CONCATENATE("IC", IFERROR(VLOOKUP(テーブル5[[#This Row],[アイテム]], テーブル3[], 20, FALSE), ""))</f>
        <v>IC</v>
      </c>
      <c r="C554" s="28" t="str">
        <f>IFERROR(VLOOKUP(テーブル5[[#This Row],[アイテム]], テーブル3[], 14, FALSE), "")</f>
        <v>ケナフ草紙布</v>
      </c>
      <c r="D554" s="28">
        <f>IFERROR(VLOOKUP(テーブル5[[#This Row],[アイテム]], テーブル3[], 15, FALSE), "")</f>
        <v>1</v>
      </c>
      <c r="E554" s="28"/>
      <c r="F554" s="28"/>
      <c r="G554" s="28"/>
      <c r="H554" s="28"/>
    </row>
    <row r="555" spans="1:8">
      <c r="A555" s="26" t="s">
        <v>800</v>
      </c>
      <c r="B555" s="26" t="str">
        <f>CONCATENATE("IC", IFERROR(VLOOKUP(テーブル5[[#This Row],[アイテム]], テーブル3[], 20, FALSE), ""))</f>
        <v>IC</v>
      </c>
      <c r="C555" s="28" t="str">
        <f>IFERROR(VLOOKUP(テーブル5[[#This Row],[アイテム]], テーブル3[], 14, FALSE), "")</f>
        <v>アトランティス鋼</v>
      </c>
      <c r="D555" s="28">
        <f>IFERROR(VLOOKUP(テーブル5[[#This Row],[アイテム]], テーブル3[], 15, FALSE), "")</f>
        <v>1</v>
      </c>
      <c r="E555" s="28" t="str">
        <f>IFERROR(VLOOKUP(テーブル5[[#This Row],[アイテム]], テーブル3[], 16, FALSE), "")</f>
        <v>装爪蒼龍</v>
      </c>
      <c r="F555" s="28">
        <f>IFERROR(VLOOKUP(テーブル5[[#This Row],[アイテム]], テーブル3[], 17, FALSE), "")</f>
        <v>1</v>
      </c>
      <c r="G555" s="28"/>
      <c r="H555" s="28"/>
    </row>
    <row r="556" spans="1:8">
      <c r="A556" s="26" t="s">
        <v>268</v>
      </c>
      <c r="B556" s="26" t="str">
        <f>CONCATENATE("IC", IFERROR(VLOOKUP(テーブル5[[#This Row],[アイテム]], テーブル3[], 20, FALSE), ""))</f>
        <v>IC</v>
      </c>
      <c r="C556" s="28" t="str">
        <f>IFERROR(VLOOKUP(テーブル5[[#This Row],[アイテム]], テーブル3[], 14, FALSE), "")</f>
        <v>動物の肉</v>
      </c>
      <c r="D556" s="28">
        <f>IFERROR(VLOOKUP(テーブル5[[#This Row],[アイテム]], テーブル3[], 15, FALSE), "")</f>
        <v>1</v>
      </c>
      <c r="E556" s="28"/>
      <c r="F556" s="28"/>
      <c r="G556" s="28"/>
      <c r="H556" s="28"/>
    </row>
    <row r="557" spans="1:8">
      <c r="A557" s="26" t="s">
        <v>948</v>
      </c>
      <c r="B557" s="26" t="str">
        <f>CONCATENATE("IC", IFERROR(VLOOKUP(テーブル5[[#This Row],[アイテム]], テーブル3[], 20, FALSE), ""))</f>
        <v>IC極</v>
      </c>
      <c r="C557" s="28" t="str">
        <f>IFERROR(VLOOKUP(テーブル5[[#This Row],[アイテム]], テーブル3[], 14, FALSE), "")</f>
        <v>レベロス神材</v>
      </c>
      <c r="D557" s="28">
        <f>IFERROR(VLOOKUP(テーブル5[[#This Row],[アイテム]], テーブル3[], 15, FALSE), "")</f>
        <v>1</v>
      </c>
      <c r="E557" s="28" t="str">
        <f>IFERROR(VLOOKUP(テーブル5[[#This Row],[アイテム]], テーブル3[], 16, FALSE), "")</f>
        <v>竜の牙</v>
      </c>
      <c r="F557" s="28">
        <f>IFERROR(VLOOKUP(テーブル5[[#This Row],[アイテム]], テーブル3[], 17, FALSE), "")</f>
        <v>1</v>
      </c>
      <c r="G557" s="28"/>
      <c r="H557" s="28"/>
    </row>
    <row r="558" spans="1:8">
      <c r="A558" s="26" t="s">
        <v>42</v>
      </c>
      <c r="B558" s="26" t="str">
        <f>CONCATENATE("IC", IFERROR(VLOOKUP(テーブル5[[#This Row],[アイテム]], テーブル3[], 20, FALSE), ""))</f>
        <v>IC</v>
      </c>
      <c r="C558" s="28" t="str">
        <f>IFERROR(VLOOKUP(テーブル5[[#This Row],[アイテム]], テーブル3[], 14, FALSE), "")</f>
        <v>幻惑キノコ</v>
      </c>
      <c r="D558" s="28">
        <f>IFERROR(VLOOKUP(テーブル5[[#This Row],[アイテム]], テーブル3[], 15, FALSE), "")</f>
        <v>1</v>
      </c>
      <c r="E558" s="28" t="str">
        <f>IFERROR(VLOOKUP(テーブル5[[#This Row],[アイテム]], テーブル3[], 16, FALSE), "")</f>
        <v>メディカルハーブ</v>
      </c>
      <c r="F558" s="28">
        <f>IFERROR(VLOOKUP(テーブル5[[#This Row],[アイテム]], テーブル3[], 17, FALSE), "")</f>
        <v>2</v>
      </c>
      <c r="G558" s="28"/>
      <c r="H558" s="28"/>
    </row>
    <row r="559" spans="1:8">
      <c r="A559" s="26" t="s">
        <v>266</v>
      </c>
      <c r="B559" s="26" t="str">
        <f>CONCATENATE("IC", IFERROR(VLOOKUP(テーブル5[[#This Row],[アイテム]], テーブル3[], 20, FALSE), ""))</f>
        <v>IC極</v>
      </c>
      <c r="C559" s="28" t="str">
        <f>IFERROR(VLOOKUP(テーブル5[[#This Row],[アイテム]], テーブル3[], 14, FALSE), "")</f>
        <v>フェイエール小麦</v>
      </c>
      <c r="D559" s="28">
        <f>IFERROR(VLOOKUP(テーブル5[[#This Row],[アイテム]], テーブル3[], 15, FALSE), "")</f>
        <v>4</v>
      </c>
      <c r="E559" s="28" t="str">
        <f>IFERROR(VLOOKUP(テーブル5[[#This Row],[アイテム]], テーブル3[], 16, FALSE), "")</f>
        <v>ロイヤルゼリー</v>
      </c>
      <c r="F559" s="28">
        <f>IFERROR(VLOOKUP(テーブル5[[#This Row],[アイテム]], テーブル3[], 17, FALSE), "")</f>
        <v>4</v>
      </c>
      <c r="G559" s="28" t="str">
        <f>IFERROR(VLOOKUP(テーブル5[[#This Row],[アイテム]], テーブル3[], 18, FALSE), "")</f>
        <v>ベリィアイス</v>
      </c>
      <c r="H559" s="28">
        <f>IFERROR(VLOOKUP(テーブル5[[#This Row],[アイテム]], テーブル3[], 19, FALSE), "")</f>
        <v>2</v>
      </c>
    </row>
    <row r="560" spans="1:8">
      <c r="A560" s="26" t="s">
        <v>199</v>
      </c>
      <c r="B560" s="26" t="str">
        <f>CONCATENATE("IC", IFERROR(VLOOKUP(テーブル5[[#This Row],[アイテム]], テーブル3[], 20, FALSE), ""))</f>
        <v>IC極</v>
      </c>
      <c r="C560" s="28" t="str">
        <f>IFERROR(VLOOKUP(テーブル5[[#This Row],[アイテム]], テーブル3[], 14, FALSE), "")</f>
        <v>竜の肉</v>
      </c>
      <c r="D560" s="28">
        <f>IFERROR(VLOOKUP(テーブル5[[#This Row],[アイテム]], テーブル3[], 15, FALSE), "")</f>
        <v>1</v>
      </c>
      <c r="E560" s="28" t="str">
        <f>IFERROR(VLOOKUP(テーブル5[[#This Row],[アイテム]], テーブル3[], 16, FALSE), "")</f>
        <v>レアサーモンの切り身</v>
      </c>
      <c r="F560" s="28">
        <f>IFERROR(VLOOKUP(テーブル5[[#This Row],[アイテム]], テーブル3[], 17, FALSE), "")</f>
        <v>2</v>
      </c>
      <c r="G560" s="28" t="str">
        <f>IFERROR(VLOOKUP(テーブル5[[#This Row],[アイテム]], テーブル3[], 18, FALSE), "")</f>
        <v>キングエッグ</v>
      </c>
      <c r="H560" s="28">
        <f>IFERROR(VLOOKUP(テーブル5[[#This Row],[アイテム]], テーブル3[], 19, FALSE), "")</f>
        <v>1</v>
      </c>
    </row>
    <row r="561" spans="1:8">
      <c r="A561" s="26" t="s">
        <v>70</v>
      </c>
      <c r="B561" s="26" t="str">
        <f>CONCATENATE("IC", IFERROR(VLOOKUP(テーブル5[[#This Row],[アイテム]], テーブル3[], 20, FALSE), ""))</f>
        <v>IC極</v>
      </c>
      <c r="C561" s="28" t="str">
        <f>IFERROR(VLOOKUP(テーブル5[[#This Row],[アイテム]], テーブル3[], 14, FALSE), "")</f>
        <v>ゴールドベリィボトル</v>
      </c>
      <c r="D561" s="28">
        <f>IFERROR(VLOOKUP(テーブル5[[#This Row],[アイテム]], テーブル3[], 15, FALSE), "")</f>
        <v>10</v>
      </c>
      <c r="E561" s="28" t="str">
        <f>IFERROR(VLOOKUP(テーブル5[[#This Row],[アイテム]], テーブル3[], 16, FALSE), "")</f>
        <v>ゴールドベリィパウダー</v>
      </c>
      <c r="F561" s="28">
        <f>IFERROR(VLOOKUP(テーブル5[[#This Row],[アイテム]], テーブル3[], 17, FALSE), "")</f>
        <v>5</v>
      </c>
      <c r="G561" s="28" t="str">
        <f>IFERROR(VLOOKUP(テーブル5[[#This Row],[アイテム]], テーブル3[], 18, FALSE), "")</f>
        <v>アトランティス鋼</v>
      </c>
      <c r="H561" s="28">
        <f>IFERROR(VLOOKUP(テーブル5[[#This Row],[アイテム]], テーブル3[], 19, FALSE), "")</f>
        <v>1</v>
      </c>
    </row>
    <row r="562" spans="1:8">
      <c r="A562" s="26" t="s">
        <v>125</v>
      </c>
      <c r="B562" s="26" t="str">
        <f>CONCATENATE("IC", IFERROR(VLOOKUP(テーブル5[[#This Row],[アイテム]], テーブル3[], 20, FALSE), ""))</f>
        <v>IC極</v>
      </c>
      <c r="C562" s="28" t="str">
        <f>IFERROR(VLOOKUP(テーブル5[[#This Row],[アイテム]], テーブル3[], 14, FALSE), "")</f>
        <v>魔術師の追憶</v>
      </c>
      <c r="D562" s="28">
        <f>IFERROR(VLOOKUP(テーブル5[[#This Row],[アイテム]], テーブル3[], 15, FALSE), "")</f>
        <v>1</v>
      </c>
      <c r="E562" s="28" t="str">
        <f>IFERROR(VLOOKUP(テーブル5[[#This Row],[アイテム]], テーブル3[], 16, FALSE), "")</f>
        <v>天才の羽ペン</v>
      </c>
      <c r="F562" s="28">
        <f>IFERROR(VLOOKUP(テーブル5[[#This Row],[アイテム]], テーブル3[], 17, FALSE), "")</f>
        <v>2</v>
      </c>
      <c r="G562" s="28"/>
      <c r="H562" s="28"/>
    </row>
    <row r="563" spans="1:8">
      <c r="A563" s="26" t="s">
        <v>550</v>
      </c>
      <c r="B563" s="26" t="str">
        <f>CONCATENATE("IC", IFERROR(VLOOKUP(テーブル5[[#This Row],[アイテム]], テーブル3[], 20, FALSE), ""))</f>
        <v>IC極</v>
      </c>
      <c r="C563" s="28" t="str">
        <f>IFERROR(VLOOKUP(テーブル5[[#This Row],[アイテム]], テーブル3[], 14, FALSE), "")</f>
        <v>アマリスタ</v>
      </c>
      <c r="D563" s="28">
        <f>IFERROR(VLOOKUP(テーブル5[[#This Row],[アイテム]], テーブル3[], 15, FALSE), "")</f>
        <v>3</v>
      </c>
      <c r="E563" s="28" t="str">
        <f>IFERROR(VLOOKUP(テーブル5[[#This Row],[アイテム]], テーブル3[], 16, FALSE), "")</f>
        <v>ウィステリア軟材</v>
      </c>
      <c r="F563" s="28">
        <f>IFERROR(VLOOKUP(テーブル5[[#This Row],[アイテム]], テーブル3[], 17, FALSE), "")</f>
        <v>3</v>
      </c>
      <c r="G563" s="28" t="str">
        <f>IFERROR(VLOOKUP(テーブル5[[#This Row],[アイテム]], テーブル3[], 18, FALSE), "")</f>
        <v>哀刀老翁</v>
      </c>
      <c r="H563" s="28">
        <f>IFERROR(VLOOKUP(テーブル5[[#This Row],[アイテム]], テーブル3[], 19, FALSE), "")</f>
        <v>1</v>
      </c>
    </row>
    <row r="564" spans="1:8">
      <c r="A564" s="26" t="s">
        <v>101</v>
      </c>
      <c r="B564" s="26" t="str">
        <f>CONCATENATE("IC", IFERROR(VLOOKUP(テーブル5[[#This Row],[アイテム]], テーブル3[], 20, FALSE), ""))</f>
        <v>IC極</v>
      </c>
      <c r="C564" s="28" t="str">
        <f>IFERROR(VLOOKUP(テーブル5[[#This Row],[アイテム]], テーブル3[], 14, FALSE), "")</f>
        <v>和紙</v>
      </c>
      <c r="D564" s="28">
        <f>IFERROR(VLOOKUP(テーブル5[[#This Row],[アイテム]], テーブル3[], 15, FALSE), "")</f>
        <v>3</v>
      </c>
      <c r="E564" s="28" t="str">
        <f>IFERROR(VLOOKUP(テーブル5[[#This Row],[アイテム]], テーブル3[], 16, FALSE), "")</f>
        <v>天才の羽ペン</v>
      </c>
      <c r="F564" s="28">
        <f>IFERROR(VLOOKUP(テーブル5[[#This Row],[アイテム]], テーブル3[], 17, FALSE), "")</f>
        <v>1</v>
      </c>
      <c r="G564" s="28"/>
      <c r="H564" s="28"/>
    </row>
    <row r="565" spans="1:8">
      <c r="A565" s="26" t="s">
        <v>934</v>
      </c>
      <c r="B565" s="26" t="str">
        <f>CONCATENATE("IC", IFERROR(VLOOKUP(テーブル5[[#This Row],[アイテム]], テーブル3[], 20, FALSE), ""))</f>
        <v>IC</v>
      </c>
      <c r="C565" s="28" t="str">
        <f>IFERROR(VLOOKUP(テーブル5[[#This Row],[アイテム]], テーブル3[], 14, FALSE), "")</f>
        <v>パピルス紙</v>
      </c>
      <c r="D565" s="28">
        <f>IFERROR(VLOOKUP(テーブル5[[#This Row],[アイテム]], テーブル3[], 15, FALSE), "")</f>
        <v>2</v>
      </c>
      <c r="E565" s="28"/>
      <c r="F565" s="28"/>
      <c r="G565" s="28"/>
      <c r="H565" s="28"/>
    </row>
    <row r="566" spans="1:8">
      <c r="A566" s="26" t="s">
        <v>935</v>
      </c>
      <c r="B566" s="26" t="str">
        <f>CONCATENATE("IC", IFERROR(VLOOKUP(テーブル5[[#This Row],[アイテム]], テーブル3[], 20, FALSE), ""))</f>
        <v>IC</v>
      </c>
      <c r="C566" s="28" t="str">
        <f>IFERROR(VLOOKUP(テーブル5[[#This Row],[アイテム]], テーブル3[], 14, FALSE), "")</f>
        <v>パピルス紙</v>
      </c>
      <c r="D566" s="28">
        <f>IFERROR(VLOOKUP(テーブル5[[#This Row],[アイテム]], テーブル3[], 15, FALSE), "")</f>
        <v>2</v>
      </c>
      <c r="E566" s="28" t="str">
        <f>IFERROR(VLOOKUP(テーブル5[[#This Row],[アイテム]], テーブル3[], 16, FALSE), "")</f>
        <v>羽ペン</v>
      </c>
      <c r="F566" s="28">
        <f>IFERROR(VLOOKUP(テーブル5[[#This Row],[アイテム]], テーブル3[], 17, FALSE), "")</f>
        <v>1</v>
      </c>
      <c r="G566" s="28"/>
      <c r="H566" s="28"/>
    </row>
    <row r="567" spans="1:8">
      <c r="A567" s="26" t="s">
        <v>937</v>
      </c>
      <c r="B567" s="26" t="str">
        <f>CONCATENATE("IC", IFERROR(VLOOKUP(テーブル5[[#This Row],[アイテム]], テーブル3[], 20, FALSE), ""))</f>
        <v>IC</v>
      </c>
      <c r="C567" s="28" t="str">
        <f>IFERROR(VLOOKUP(テーブル5[[#This Row],[アイテム]], テーブル3[], 14, FALSE), "")</f>
        <v>羊皮紙</v>
      </c>
      <c r="D567" s="28">
        <f>IFERROR(VLOOKUP(テーブル5[[#This Row],[アイテム]], テーブル3[], 15, FALSE), "")</f>
        <v>1</v>
      </c>
      <c r="E567" s="28" t="str">
        <f>IFERROR(VLOOKUP(テーブル5[[#This Row],[アイテム]], テーブル3[], 16, FALSE), "")</f>
        <v>文豪の羽ペン</v>
      </c>
      <c r="F567" s="28">
        <f>IFERROR(VLOOKUP(テーブル5[[#This Row],[アイテム]], テーブル3[], 17, FALSE), "")</f>
        <v>1</v>
      </c>
      <c r="G567" s="28"/>
      <c r="H567" s="28"/>
    </row>
    <row r="568" spans="1:8">
      <c r="A568" s="26" t="s">
        <v>938</v>
      </c>
      <c r="B568" s="26" t="str">
        <f>CONCATENATE("IC", IFERROR(VLOOKUP(テーブル5[[#This Row],[アイテム]], テーブル3[], 20, FALSE), ""))</f>
        <v>IC</v>
      </c>
      <c r="C568" s="28" t="str">
        <f>IFERROR(VLOOKUP(テーブル5[[#This Row],[アイテム]], テーブル3[], 14, FALSE), "")</f>
        <v>羊皮紙</v>
      </c>
      <c r="D568" s="28">
        <f>IFERROR(VLOOKUP(テーブル5[[#This Row],[アイテム]], テーブル3[], 15, FALSE), "")</f>
        <v>2</v>
      </c>
      <c r="E568" s="28" t="str">
        <f>IFERROR(VLOOKUP(テーブル5[[#This Row],[アイテム]], テーブル3[], 16, FALSE), "")</f>
        <v>書記官の羽ペン</v>
      </c>
      <c r="F568" s="28">
        <f>IFERROR(VLOOKUP(テーブル5[[#This Row],[アイテム]], テーブル3[], 17, FALSE), "")</f>
        <v>1</v>
      </c>
      <c r="G568" s="28"/>
      <c r="H568" s="28"/>
    </row>
    <row r="569" spans="1:8">
      <c r="A569" s="26" t="s">
        <v>936</v>
      </c>
      <c r="B569" s="26" t="str">
        <f>CONCATENATE("IC", IFERROR(VLOOKUP(テーブル5[[#This Row],[アイテム]], テーブル3[], 20, FALSE), ""))</f>
        <v>IC</v>
      </c>
      <c r="C569" s="28" t="str">
        <f>IFERROR(VLOOKUP(テーブル5[[#This Row],[アイテム]], テーブル3[], 14, FALSE), "")</f>
        <v>パルプ紙</v>
      </c>
      <c r="D569" s="28">
        <f>IFERROR(VLOOKUP(テーブル5[[#This Row],[アイテム]], テーブル3[], 15, FALSE), "")</f>
        <v>1</v>
      </c>
      <c r="E569" s="28" t="str">
        <f>IFERROR(VLOOKUP(テーブル5[[#This Row],[アイテム]], テーブル3[], 16, FALSE), "")</f>
        <v>羽ペン</v>
      </c>
      <c r="F569" s="28">
        <f>IFERROR(VLOOKUP(テーブル5[[#This Row],[アイテム]], テーブル3[], 17, FALSE), "")</f>
        <v>2</v>
      </c>
      <c r="G569" s="28"/>
      <c r="H569" s="28"/>
    </row>
    <row r="570" spans="1:8">
      <c r="A570" s="26" t="s">
        <v>641</v>
      </c>
      <c r="B570" s="26" t="str">
        <f>CONCATENATE("IC", IFERROR(VLOOKUP(テーブル5[[#This Row],[アイテム]], テーブル3[], 20, FALSE), ""))</f>
        <v>IC</v>
      </c>
      <c r="C570" s="28" t="str">
        <f>IFERROR(VLOOKUP(テーブル5[[#This Row],[アイテム]], テーブル3[], 14, FALSE), "")</f>
        <v>チタン鋼</v>
      </c>
      <c r="D570" s="28">
        <f>IFERROR(VLOOKUP(テーブル5[[#This Row],[アイテム]], テーブル3[], 15, FALSE), "")</f>
        <v>2</v>
      </c>
      <c r="E570" s="28" t="str">
        <f>IFERROR(VLOOKUP(テーブル5[[#This Row],[アイテム]], テーブル3[], 16, FALSE), "")</f>
        <v>スチールプレートメイル</v>
      </c>
      <c r="F570" s="28">
        <f>IFERROR(VLOOKUP(テーブル5[[#This Row],[アイテム]], テーブル3[], 17, FALSE), "")</f>
        <v>1</v>
      </c>
      <c r="G570" s="28"/>
      <c r="H570" s="28"/>
    </row>
    <row r="571" spans="1:8">
      <c r="A571" s="26" t="s">
        <v>139</v>
      </c>
      <c r="B571" s="26" t="str">
        <f>CONCATENATE("IC", IFERROR(VLOOKUP(テーブル5[[#This Row],[アイテム]], テーブル3[], 20, FALSE), ""))</f>
        <v>IC</v>
      </c>
      <c r="C571" s="28" t="str">
        <f>IFERROR(VLOOKUP(テーブル5[[#This Row],[アイテム]], テーブル3[], 14, FALSE), "")</f>
        <v>遁走曲のフレーズ</v>
      </c>
      <c r="D571" s="28">
        <f>IFERROR(VLOOKUP(テーブル5[[#This Row],[アイテム]], テーブル3[], 15, FALSE), "")</f>
        <v>1</v>
      </c>
      <c r="E571" s="28" t="str">
        <f>IFERROR(VLOOKUP(テーブル5[[#This Row],[アイテム]], テーブル3[], 16, FALSE), "")</f>
        <v>五線紙</v>
      </c>
      <c r="F571" s="28">
        <f>IFERROR(VLOOKUP(テーブル5[[#This Row],[アイテム]], テーブル3[], 17, FALSE), "")</f>
        <v>1</v>
      </c>
      <c r="G571" s="28" t="str">
        <f>IFERROR(VLOOKUP(テーブル5[[#This Row],[アイテム]], テーブル3[], 18, FALSE), "")</f>
        <v>音楽家の羽ペン</v>
      </c>
      <c r="H571" s="28">
        <f>IFERROR(VLOOKUP(テーブル5[[#This Row],[アイテム]], テーブル3[], 19, FALSE), "")</f>
        <v>1</v>
      </c>
    </row>
    <row r="572" spans="1:8">
      <c r="A572" s="26" t="s">
        <v>396</v>
      </c>
      <c r="B572" s="26" t="str">
        <f>CONCATENATE("IC", IFERROR(VLOOKUP(テーブル5[[#This Row],[アイテム]], テーブル3[], 20, FALSE), ""))</f>
        <v>IC</v>
      </c>
      <c r="C572" s="28" t="str">
        <f>IFERROR(VLOOKUP(テーブル5[[#This Row],[アイテム]], テーブル3[], 14, FALSE), "")</f>
        <v>ヴォルスンク叙事詩</v>
      </c>
      <c r="D572" s="28">
        <f>IFERROR(VLOOKUP(テーブル5[[#This Row],[アイテム]], テーブル3[], 15, FALSE), "")</f>
        <v>1</v>
      </c>
      <c r="E572" s="28" t="str">
        <f>IFERROR(VLOOKUP(テーブル5[[#This Row],[アイテム]], テーブル3[], 16, FALSE), "")</f>
        <v>折神の書</v>
      </c>
      <c r="F572" s="28">
        <f>IFERROR(VLOOKUP(テーブル5[[#This Row],[アイテム]], テーブル3[], 17, FALSE), "")</f>
        <v>1</v>
      </c>
      <c r="G572" s="28" t="str">
        <f>IFERROR(VLOOKUP(テーブル5[[#This Row],[アイテム]], テーブル3[], 18, FALSE), "")</f>
        <v>天才の羽ペン</v>
      </c>
      <c r="H572" s="28">
        <f>IFERROR(VLOOKUP(テーブル5[[#This Row],[アイテム]], テーブル3[], 19, FALSE), "")</f>
        <v>2</v>
      </c>
    </row>
    <row r="573" spans="1:8">
      <c r="A573" s="26" t="s">
        <v>612</v>
      </c>
      <c r="B573" s="26" t="str">
        <f>CONCATENATE("IC", IFERROR(VLOOKUP(テーブル5[[#This Row],[アイテム]], テーブル3[], 20, FALSE), ""))</f>
        <v>IC</v>
      </c>
      <c r="C573" s="28" t="str">
        <f>IFERROR(VLOOKUP(テーブル5[[#This Row],[アイテム]], テーブル3[], 14, FALSE), "")</f>
        <v>コットン絨毯布</v>
      </c>
      <c r="D573" s="28">
        <f>IFERROR(VLOOKUP(テーブル5[[#This Row],[アイテム]], テーブル3[], 15, FALSE), "")</f>
        <v>3</v>
      </c>
      <c r="E573" s="28" t="str">
        <f>IFERROR(VLOOKUP(テーブル5[[#This Row],[アイテム]], テーブル3[], 16, FALSE), "")</f>
        <v>クレストベスト</v>
      </c>
      <c r="F573" s="28">
        <f>IFERROR(VLOOKUP(テーブル5[[#This Row],[アイテム]], テーブル3[], 17, FALSE), "")</f>
        <v>1</v>
      </c>
      <c r="G573" s="28"/>
      <c r="H573" s="28"/>
    </row>
    <row r="574" spans="1:8">
      <c r="A574" s="26" t="s">
        <v>620</v>
      </c>
      <c r="B574" s="26" t="str">
        <f>CONCATENATE("IC", IFERROR(VLOOKUP(テーブル5[[#This Row],[アイテム]], テーブル3[], 20, FALSE), ""))</f>
        <v>IC</v>
      </c>
      <c r="C574" s="28" t="str">
        <f>IFERROR(VLOOKUP(テーブル5[[#This Row],[アイテム]], テーブル3[], 14, FALSE), "")</f>
        <v>ダマスク金襴織</v>
      </c>
      <c r="D574" s="28">
        <f>IFERROR(VLOOKUP(テーブル5[[#This Row],[アイテム]], テーブル3[], 15, FALSE), "")</f>
        <v>3</v>
      </c>
      <c r="E574" s="28" t="str">
        <f>IFERROR(VLOOKUP(テーブル5[[#This Row],[アイテム]], テーブル3[], 16, FALSE), "")</f>
        <v>忍装夜行</v>
      </c>
      <c r="F574" s="28">
        <f>IFERROR(VLOOKUP(テーブル5[[#This Row],[アイテム]], テーブル3[], 17, FALSE), "")</f>
        <v>1</v>
      </c>
      <c r="G574" s="28"/>
      <c r="H574" s="28"/>
    </row>
    <row r="575" spans="1:8">
      <c r="A575" s="26" t="s">
        <v>445</v>
      </c>
      <c r="B575" s="26" t="str">
        <f>CONCATENATE("IC", IFERROR(VLOOKUP(テーブル5[[#This Row],[アイテム]], テーブル3[], 20, FALSE), ""))</f>
        <v>IC</v>
      </c>
      <c r="C575" s="28" t="str">
        <f>IFERROR(VLOOKUP(テーブル5[[#This Row],[アイテム]], テーブル3[], 14, FALSE), "")</f>
        <v>アトランティス鋼</v>
      </c>
      <c r="D575" s="28">
        <f>IFERROR(VLOOKUP(テーブル5[[#This Row],[アイテム]], テーブル3[], 15, FALSE), "")</f>
        <v>2</v>
      </c>
      <c r="E575" s="28" t="str">
        <f>IFERROR(VLOOKUP(テーブル5[[#This Row],[アイテム]], テーブル3[], 16, FALSE), "")</f>
        <v>飛燕</v>
      </c>
      <c r="F575" s="28">
        <f>IFERROR(VLOOKUP(テーブル5[[#This Row],[アイテム]], テーブル3[], 17, FALSE), "")</f>
        <v>2</v>
      </c>
      <c r="G575" s="28"/>
      <c r="H575" s="28"/>
    </row>
    <row r="576" spans="1:8">
      <c r="A576" s="26" t="s">
        <v>696</v>
      </c>
      <c r="B576" s="26" t="str">
        <f>CONCATENATE("IC", IFERROR(VLOOKUP(テーブル5[[#This Row],[アイテム]], テーブル3[], 20, FALSE), ""))</f>
        <v>IC</v>
      </c>
      <c r="C576" s="28" t="str">
        <f>IFERROR(VLOOKUP(テーブル5[[#This Row],[アイテム]], テーブル3[], 14, FALSE), "")</f>
        <v>グラットンの甲革</v>
      </c>
      <c r="D576" s="28">
        <f>IFERROR(VLOOKUP(テーブル5[[#This Row],[アイテム]], テーブル3[], 15, FALSE), "")</f>
        <v>1</v>
      </c>
      <c r="E576" s="28" t="str">
        <f>IFERROR(VLOOKUP(テーブル5[[#This Row],[アイテム]], テーブル3[], 16, FALSE), "")</f>
        <v>ウェットスキンキャップ</v>
      </c>
      <c r="F576" s="28">
        <f>IFERROR(VLOOKUP(テーブル5[[#This Row],[アイテム]], テーブル3[], 17, FALSE), "")</f>
        <v>1</v>
      </c>
      <c r="G576" s="28"/>
      <c r="H576" s="28"/>
    </row>
    <row r="577" spans="1:8">
      <c r="A577" s="26" t="s">
        <v>903</v>
      </c>
      <c r="B577" s="26" t="str">
        <f>CONCATENATE("IC", IFERROR(VLOOKUP(テーブル5[[#This Row],[アイテム]], テーブル3[], 20, FALSE), ""))</f>
        <v>IC</v>
      </c>
      <c r="C577" s="28" t="str">
        <f>IFERROR(VLOOKUP(テーブル5[[#This Row],[アイテム]], テーブル3[], 14, FALSE), "")</f>
        <v>アトランティス鋼</v>
      </c>
      <c r="D577" s="28">
        <f>IFERROR(VLOOKUP(テーブル5[[#This Row],[アイテム]], テーブル3[], 15, FALSE), "")</f>
        <v>2</v>
      </c>
      <c r="E577" s="28" t="str">
        <f>IFERROR(VLOOKUP(テーブル5[[#This Row],[アイテム]], テーブル3[], 16, FALSE), "")</f>
        <v>アマリスタリング</v>
      </c>
      <c r="F577" s="28">
        <f>IFERROR(VLOOKUP(テーブル5[[#This Row],[アイテム]], テーブル3[], 17, FALSE), "")</f>
        <v>1</v>
      </c>
      <c r="G577" s="28"/>
      <c r="H577" s="28"/>
    </row>
    <row r="578" spans="1:8">
      <c r="A578" s="26" t="s">
        <v>778</v>
      </c>
      <c r="B578" s="26" t="str">
        <f>CONCATENATE("IC", IFERROR(VLOOKUP(テーブル5[[#This Row],[アイテム]], テーブル3[], 20, FALSE), ""))</f>
        <v>IC</v>
      </c>
      <c r="C578" s="28" t="str">
        <f>IFERROR(VLOOKUP(テーブル5[[#This Row],[アイテム]], テーブル3[], 14, FALSE), "")</f>
        <v>アトランティス鋼</v>
      </c>
      <c r="D578" s="28">
        <f>IFERROR(VLOOKUP(テーブル5[[#This Row],[アイテム]], テーブル3[], 15, FALSE), "")</f>
        <v>1</v>
      </c>
      <c r="E578" s="28" t="str">
        <f>IFERROR(VLOOKUP(テーブル5[[#This Row],[アイテム]], テーブル3[], 16, FALSE), "")</f>
        <v>膝甲黒麟</v>
      </c>
      <c r="F578" s="28">
        <f>IFERROR(VLOOKUP(テーブル5[[#This Row],[アイテム]], テーブル3[], 17, FALSE), "")</f>
        <v>1</v>
      </c>
      <c r="G578" s="28"/>
      <c r="H578" s="28"/>
    </row>
    <row r="579" spans="1:8">
      <c r="A579" s="26" t="s">
        <v>434</v>
      </c>
      <c r="B579" s="26" t="str">
        <f>CONCATENATE("IC", IFERROR(VLOOKUP(テーブル5[[#This Row],[アイテム]], テーブル3[], 20, FALSE), ""))</f>
        <v>IC</v>
      </c>
      <c r="C579" s="28" t="str">
        <f>IFERROR(VLOOKUP(テーブル5[[#This Row],[アイテム]], テーブル3[], 14, FALSE), "")</f>
        <v>セラミック</v>
      </c>
      <c r="D579" s="28">
        <f>IFERROR(VLOOKUP(テーブル5[[#This Row],[アイテム]], テーブル3[], 15, FALSE), "")</f>
        <v>1</v>
      </c>
      <c r="E579" s="28" t="str">
        <f>IFERROR(VLOOKUP(テーブル5[[#This Row],[アイテム]], テーブル3[], 16, FALSE), "")</f>
        <v>梟</v>
      </c>
      <c r="F579" s="28">
        <f>IFERROR(VLOOKUP(テーブル5[[#This Row],[アイテム]], テーブル3[], 17, FALSE), "")</f>
        <v>2</v>
      </c>
      <c r="G579" s="28"/>
      <c r="H579" s="28"/>
    </row>
    <row r="580" spans="1:8">
      <c r="A580" s="26" t="s">
        <v>443</v>
      </c>
      <c r="B580" s="26" t="str">
        <f>CONCATENATE("IC", IFERROR(VLOOKUP(テーブル5[[#This Row],[アイテム]], テーブル3[], 20, FALSE), ""))</f>
        <v>IC極</v>
      </c>
      <c r="C580" s="28" t="str">
        <f>IFERROR(VLOOKUP(テーブル5[[#This Row],[アイテム]], テーブル3[], 14, FALSE), "")</f>
        <v>アマリスタ</v>
      </c>
      <c r="D580" s="28">
        <f>IFERROR(VLOOKUP(テーブル5[[#This Row],[アイテム]], テーブル3[], 15, FALSE), "")</f>
        <v>2</v>
      </c>
      <c r="E580" s="28" t="str">
        <f>IFERROR(VLOOKUP(テーブル5[[#This Row],[アイテム]], テーブル3[], 16, FALSE), "")</f>
        <v>イーグルアイ</v>
      </c>
      <c r="F580" s="28">
        <f>IFERROR(VLOOKUP(テーブル5[[#This Row],[アイテム]], テーブル3[], 17, FALSE), "")</f>
        <v>2</v>
      </c>
      <c r="G580" s="28" t="str">
        <f>IFERROR(VLOOKUP(テーブル5[[#This Row],[アイテム]], テーブル3[], 18, FALSE), "")</f>
        <v>鴉</v>
      </c>
      <c r="H580" s="28">
        <f>IFERROR(VLOOKUP(テーブル5[[#This Row],[アイテム]], テーブル3[], 19, FALSE), "")</f>
        <v>2</v>
      </c>
    </row>
    <row r="581" spans="1:8">
      <c r="A581" s="26" t="s">
        <v>438</v>
      </c>
      <c r="B581" s="26" t="str">
        <f>CONCATENATE("IC", IFERROR(VLOOKUP(テーブル5[[#This Row],[アイテム]], テーブル3[], 20, FALSE), ""))</f>
        <v>IC</v>
      </c>
      <c r="C581" s="28" t="str">
        <f>IFERROR(VLOOKUP(テーブル5[[#This Row],[アイテム]], テーブル3[], 14, FALSE), "")</f>
        <v>メルクリス鋼</v>
      </c>
      <c r="D581" s="28">
        <f>IFERROR(VLOOKUP(テーブル5[[#This Row],[アイテム]], テーブル3[], 15, FALSE), "")</f>
        <v>1</v>
      </c>
      <c r="E581" s="28" t="str">
        <f>IFERROR(VLOOKUP(テーブル5[[#This Row],[アイテム]], テーブル3[], 16, FALSE), "")</f>
        <v>燕</v>
      </c>
      <c r="F581" s="28">
        <f>IFERROR(VLOOKUP(テーブル5[[#This Row],[アイテム]], テーブル3[], 17, FALSE), "")</f>
        <v>2</v>
      </c>
      <c r="G581" s="28"/>
      <c r="H581" s="28"/>
    </row>
    <row r="582" spans="1:8">
      <c r="A582" s="26" t="s">
        <v>775</v>
      </c>
      <c r="B582" s="26" t="str">
        <f>CONCATENATE("IC", IFERROR(VLOOKUP(テーブル5[[#This Row],[アイテム]], テーブル3[], 20, FALSE), ""))</f>
        <v>IC極</v>
      </c>
      <c r="C582" s="28" t="str">
        <f>IFERROR(VLOOKUP(テーブル5[[#This Row],[アイテム]], テーブル3[], 14, FALSE), "")</f>
        <v>ハゴロモ聖光織</v>
      </c>
      <c r="D582" s="28">
        <f>IFERROR(VLOOKUP(テーブル5[[#This Row],[アイテム]], テーブル3[], 15, FALSE), "")</f>
        <v>1</v>
      </c>
      <c r="E582" s="28" t="str">
        <f>IFERROR(VLOOKUP(テーブル5[[#This Row],[アイテム]], テーブル3[], 16, FALSE), "")</f>
        <v>アマリスタ</v>
      </c>
      <c r="F582" s="28">
        <f>IFERROR(VLOOKUP(テーブル5[[#This Row],[アイテム]], テーブル3[], 17, FALSE), "")</f>
        <v>1</v>
      </c>
      <c r="G582" s="28"/>
      <c r="H582" s="28"/>
    </row>
    <row r="583" spans="1:8">
      <c r="A583" s="26" t="s">
        <v>441</v>
      </c>
      <c r="B583" s="26" t="str">
        <f>CONCATENATE("IC", IFERROR(VLOOKUP(テーブル5[[#This Row],[アイテム]], テーブル3[], 20, FALSE), ""))</f>
        <v>IC極</v>
      </c>
      <c r="C583" s="28" t="str">
        <f>IFERROR(VLOOKUP(テーブル5[[#This Row],[アイテム]], テーブル3[], 14, FALSE), "")</f>
        <v>アマリスタ</v>
      </c>
      <c r="D583" s="28">
        <f>IFERROR(VLOOKUP(テーブル5[[#This Row],[アイテム]], テーブル3[], 15, FALSE), "")</f>
        <v>1</v>
      </c>
      <c r="E583" s="28" t="str">
        <f>IFERROR(VLOOKUP(テーブル5[[#This Row],[アイテム]], テーブル3[], 16, FALSE), "")</f>
        <v>鴉</v>
      </c>
      <c r="F583" s="28">
        <f>IFERROR(VLOOKUP(テーブル5[[#This Row],[アイテム]], テーブル3[], 17, FALSE), "")</f>
        <v>2</v>
      </c>
      <c r="G583" s="28"/>
      <c r="H583" s="28"/>
    </row>
    <row r="584" spans="1:8">
      <c r="A584" s="26" t="s">
        <v>277</v>
      </c>
      <c r="B584" s="26" t="str">
        <f>CONCATENATE("IC", IFERROR(VLOOKUP(テーブル5[[#This Row],[アイテム]], テーブル3[], 20, FALSE), ""))</f>
        <v>IC</v>
      </c>
      <c r="C584" s="28" t="str">
        <f>IFERROR(VLOOKUP(テーブル5[[#This Row],[アイテム]], テーブル3[], 14, FALSE), "")</f>
        <v>魔物の骨</v>
      </c>
      <c r="D584" s="28">
        <f>IFERROR(VLOOKUP(テーブル5[[#This Row],[アイテム]], テーブル3[], 15, FALSE), "")</f>
        <v>3</v>
      </c>
      <c r="E584" s="28" t="str">
        <f>IFERROR(VLOOKUP(テーブル5[[#This Row],[アイテム]], テーブル3[], 16, FALSE), "")</f>
        <v>ドラゴンの骨ダシ汁</v>
      </c>
      <c r="F584" s="28">
        <f>IFERROR(VLOOKUP(テーブル5[[#This Row],[アイテム]], テーブル3[], 17, FALSE), "")</f>
        <v>1</v>
      </c>
      <c r="G584" s="28" t="str">
        <f>IFERROR(VLOOKUP(テーブル5[[#This Row],[アイテム]], テーブル3[], 18, FALSE), "")</f>
        <v>パンドラの鶏鍋</v>
      </c>
      <c r="H584" s="28">
        <f>IFERROR(VLOOKUP(テーブル5[[#This Row],[アイテム]], テーブル3[], 19, FALSE), "")</f>
        <v>1</v>
      </c>
    </row>
    <row r="585" spans="1:8">
      <c r="A585" s="26" t="s">
        <v>435</v>
      </c>
      <c r="B585" s="26" t="str">
        <f>CONCATENATE("IC", IFERROR(VLOOKUP(テーブル5[[#This Row],[アイテム]], テーブル3[], 20, FALSE), ""))</f>
        <v>IC</v>
      </c>
      <c r="C585" s="28" t="str">
        <f>IFERROR(VLOOKUP(テーブル5[[#This Row],[アイテム]], テーブル3[], 14, FALSE), "")</f>
        <v>フレア鋼</v>
      </c>
      <c r="D585" s="28">
        <f>IFERROR(VLOOKUP(テーブル5[[#This Row],[アイテム]], テーブル3[], 15, FALSE), "")</f>
        <v>1</v>
      </c>
      <c r="E585" s="28" t="str">
        <f>IFERROR(VLOOKUP(テーブル5[[#This Row],[アイテム]], テーブル3[], 16, FALSE), "")</f>
        <v>隼</v>
      </c>
      <c r="F585" s="28">
        <f>IFERROR(VLOOKUP(テーブル5[[#This Row],[アイテム]], テーブル3[], 17, FALSE), "")</f>
        <v>2</v>
      </c>
      <c r="G585" s="28"/>
      <c r="H585" s="28"/>
    </row>
    <row r="586" spans="1:8">
      <c r="A586" s="26" t="s">
        <v>537</v>
      </c>
      <c r="B586" s="26" t="str">
        <f>CONCATENATE("IC", IFERROR(VLOOKUP(テーブル5[[#This Row],[アイテム]], テーブル3[], 20, FALSE), ""))</f>
        <v>IC</v>
      </c>
      <c r="C586" s="28" t="str">
        <f>IFERROR(VLOOKUP(テーブル5[[#This Row],[アイテム]], テーブル3[], 14, FALSE), "")</f>
        <v>アイアン鋼</v>
      </c>
      <c r="D586" s="28">
        <f>IFERROR(VLOOKUP(テーブル5[[#This Row],[アイテム]], テーブル3[], 15, FALSE), "")</f>
        <v>2</v>
      </c>
      <c r="E586" s="28" t="str">
        <f>IFERROR(VLOOKUP(テーブル5[[#This Row],[アイテム]], テーブル3[], 16, FALSE), "")</f>
        <v>コルク泡材</v>
      </c>
      <c r="F586" s="28">
        <f>IFERROR(VLOOKUP(テーブル5[[#This Row],[アイテム]], テーブル3[], 17, FALSE), "")</f>
        <v>3</v>
      </c>
      <c r="G586" s="28" t="str">
        <f>IFERROR(VLOOKUP(テーブル5[[#This Row],[アイテム]], テーブル3[], 18, FALSE), "")</f>
        <v>晴刀天狐</v>
      </c>
      <c r="H586" s="28">
        <f>IFERROR(VLOOKUP(テーブル5[[#This Row],[アイテム]], テーブル3[], 19, FALSE), "")</f>
        <v>1</v>
      </c>
    </row>
    <row r="587" spans="1:8">
      <c r="A587" s="26" t="s">
        <v>945</v>
      </c>
      <c r="B587" s="26" t="str">
        <f>CONCATENATE("IC", IFERROR(VLOOKUP(テーブル5[[#This Row],[アイテム]], テーブル3[], 20, FALSE), ""))</f>
        <v>IC</v>
      </c>
      <c r="C587" s="28" t="str">
        <f>IFERROR(VLOOKUP(テーブル5[[#This Row],[アイテム]], テーブル3[], 14, FALSE), "")</f>
        <v>エボニー硬材</v>
      </c>
      <c r="D587" s="28">
        <f>IFERROR(VLOOKUP(テーブル5[[#This Row],[アイテム]], テーブル3[], 15, FALSE), "")</f>
        <v>2</v>
      </c>
      <c r="E587" s="28" t="str">
        <f>IFERROR(VLOOKUP(テーブル5[[#This Row],[アイテム]], テーブル3[], 16, FALSE), "")</f>
        <v>ブロンズ鋼</v>
      </c>
      <c r="F587" s="28">
        <f>IFERROR(VLOOKUP(テーブル5[[#This Row],[アイテム]], テーブル3[], 17, FALSE), "")</f>
        <v>1</v>
      </c>
      <c r="G587" s="28"/>
      <c r="H587" s="28"/>
    </row>
    <row r="588" spans="1:8">
      <c r="A588" s="26" t="s">
        <v>551</v>
      </c>
      <c r="B588" s="26" t="str">
        <f>CONCATENATE("IC", IFERROR(VLOOKUP(テーブル5[[#This Row],[アイテム]], テーブル3[], 20, FALSE), ""))</f>
        <v>IC極</v>
      </c>
      <c r="C588" s="28" t="str">
        <f>IFERROR(VLOOKUP(テーブル5[[#This Row],[アイテム]], テーブル3[], 14, FALSE), "")</f>
        <v>アマリスタ</v>
      </c>
      <c r="D588" s="28">
        <f>IFERROR(VLOOKUP(テーブル5[[#This Row],[アイテム]], テーブル3[], 15, FALSE), "")</f>
        <v>2</v>
      </c>
      <c r="E588" s="28" t="str">
        <f>IFERROR(VLOOKUP(テーブル5[[#This Row],[アイテム]], テーブル3[], 16, FALSE), "")</f>
        <v>ユーペル魔材</v>
      </c>
      <c r="F588" s="28">
        <f>IFERROR(VLOOKUP(テーブル5[[#This Row],[アイテム]], テーブル3[], 17, FALSE), "")</f>
        <v>2</v>
      </c>
      <c r="G588" s="28" t="str">
        <f>IFERROR(VLOOKUP(テーブル5[[#This Row],[アイテム]], テーブル3[], 18, FALSE), "")</f>
        <v>怒刀般若</v>
      </c>
      <c r="H588" s="28">
        <f>IFERROR(VLOOKUP(テーブル5[[#This Row],[アイテム]], テーブル3[], 19, FALSE), "")</f>
        <v>1</v>
      </c>
    </row>
    <row r="589" spans="1:8">
      <c r="A589" s="26" t="s">
        <v>184</v>
      </c>
      <c r="B589" s="26" t="str">
        <f>CONCATENATE("IC", IFERROR(VLOOKUP(テーブル5[[#This Row],[アイテム]], テーブル3[], 20, FALSE), ""))</f>
        <v>IC</v>
      </c>
      <c r="C589" s="28" t="str">
        <f>IFERROR(VLOOKUP(テーブル5[[#This Row],[アイテム]], テーブル3[], 14, FALSE), "")</f>
        <v>蜂の巣</v>
      </c>
      <c r="D589" s="28">
        <f>IFERROR(VLOOKUP(テーブル5[[#This Row],[アイテム]], テーブル3[], 15, FALSE), "")</f>
        <v>1</v>
      </c>
      <c r="E589" s="28" t="str">
        <f>IFERROR(VLOOKUP(テーブル5[[#This Row],[アイテム]], テーブル3[], 16, FALSE), "")</f>
        <v>骨ダシ汁</v>
      </c>
      <c r="F589" s="28">
        <f>IFERROR(VLOOKUP(テーブル5[[#This Row],[アイテム]], テーブル3[], 17, FALSE), "")</f>
        <v>1</v>
      </c>
      <c r="G589" s="28"/>
      <c r="H589" s="28"/>
    </row>
    <row r="590" spans="1:8">
      <c r="A590" s="26" t="s">
        <v>996</v>
      </c>
      <c r="B590" s="26" t="str">
        <f>CONCATENATE("IC", IFERROR(VLOOKUP(テーブル5[[#This Row],[アイテム]], テーブル3[], 20, FALSE), ""))</f>
        <v>IC</v>
      </c>
      <c r="C590" s="28" t="str">
        <f>IFERROR(VLOOKUP(テーブル5[[#This Row],[アイテム]], テーブル3[], 14, FALSE), "")</f>
        <v>蜂の巣</v>
      </c>
      <c r="D590" s="28">
        <f>IFERROR(VLOOKUP(テーブル5[[#This Row],[アイテム]], テーブル3[], 15, FALSE), "")</f>
        <v>2</v>
      </c>
      <c r="E590" s="28"/>
      <c r="F590" s="28"/>
      <c r="G590" s="28"/>
      <c r="H590" s="28"/>
    </row>
    <row r="591" spans="1:8">
      <c r="A591" s="26" t="s">
        <v>71</v>
      </c>
      <c r="B591" s="26" t="str">
        <f>CONCATENATE("IC", IFERROR(VLOOKUP(テーブル5[[#This Row],[アイテム]], テーブル3[], 20, FALSE), ""))</f>
        <v>IC極</v>
      </c>
      <c r="C591" s="28" t="str">
        <f>IFERROR(VLOOKUP(テーブル5[[#This Row],[アイテム]], テーブル3[], 14, FALSE), "")</f>
        <v>万能薬</v>
      </c>
      <c r="D591" s="28">
        <f>IFERROR(VLOOKUP(テーブル5[[#This Row],[アイテム]], テーブル3[], 15, FALSE), "")</f>
        <v>10</v>
      </c>
      <c r="E591" s="28" t="str">
        <f>IFERROR(VLOOKUP(テーブル5[[#This Row],[アイテム]], テーブル3[], 16, FALSE), "")</f>
        <v>アマリスタ</v>
      </c>
      <c r="F591" s="28">
        <f>IFERROR(VLOOKUP(テーブル5[[#This Row],[アイテム]], テーブル3[], 17, FALSE), "")</f>
        <v>2</v>
      </c>
      <c r="G591" s="28"/>
      <c r="H591" s="28"/>
    </row>
    <row r="592" spans="1:8">
      <c r="A592" s="26" t="s">
        <v>258</v>
      </c>
      <c r="B592" s="26" t="str">
        <f>CONCATENATE("IC", IFERROR(VLOOKUP(テーブル5[[#This Row],[アイテム]], テーブル3[], 20, FALSE), ""))</f>
        <v>IC</v>
      </c>
      <c r="C592" s="28" t="str">
        <f>IFERROR(VLOOKUP(テーブル5[[#This Row],[アイテム]], テーブル3[], 14, FALSE), "")</f>
        <v>フェイエール小麦</v>
      </c>
      <c r="D592" s="28">
        <f>IFERROR(VLOOKUP(テーブル5[[#This Row],[アイテム]], テーブル3[], 15, FALSE), "")</f>
        <v>4</v>
      </c>
      <c r="E592" s="28" t="str">
        <f>IFERROR(VLOOKUP(テーブル5[[#This Row],[アイテム]], テーブル3[], 16, FALSE), "")</f>
        <v>原始肉</v>
      </c>
      <c r="F592" s="28">
        <f>IFERROR(VLOOKUP(テーブル5[[#This Row],[アイテム]], テーブル3[], 17, FALSE), "")</f>
        <v>2</v>
      </c>
      <c r="G592" s="28" t="str">
        <f>IFERROR(VLOOKUP(テーブル5[[#This Row],[アイテム]], テーブル3[], 18, FALSE), "")</f>
        <v>オラデアバター</v>
      </c>
      <c r="H592" s="28">
        <f>IFERROR(VLOOKUP(テーブル5[[#This Row],[アイテム]], テーブル3[], 19, FALSE), "")</f>
        <v>1</v>
      </c>
    </row>
    <row r="593" spans="1:8">
      <c r="A593" s="26" t="s">
        <v>281</v>
      </c>
      <c r="B593" s="26" t="str">
        <f>CONCATENATE("IC", IFERROR(VLOOKUP(テーブル5[[#This Row],[アイテム]], テーブル3[], 20, FALSE), ""))</f>
        <v>IC</v>
      </c>
      <c r="C593" s="28" t="str">
        <f>IFERROR(VLOOKUP(テーブル5[[#This Row],[アイテム]], テーブル3[], 14, FALSE), "")</f>
        <v>不死者の宴</v>
      </c>
      <c r="D593" s="28">
        <f>IFERROR(VLOOKUP(テーブル5[[#This Row],[アイテム]], テーブル3[], 15, FALSE), "")</f>
        <v>1</v>
      </c>
      <c r="E593" s="28" t="str">
        <f>IFERROR(VLOOKUP(テーブル5[[#This Row],[アイテム]], テーブル3[], 16, FALSE), "")</f>
        <v>フェイエール小麦</v>
      </c>
      <c r="F593" s="28">
        <f>IFERROR(VLOOKUP(テーブル5[[#This Row],[アイテム]], テーブル3[], 17, FALSE), "")</f>
        <v>3</v>
      </c>
      <c r="G593" s="28" t="str">
        <f>IFERROR(VLOOKUP(テーブル5[[#This Row],[アイテム]], テーブル3[], 18, FALSE), "")</f>
        <v>熊の手</v>
      </c>
      <c r="H593" s="28">
        <f>IFERROR(VLOOKUP(テーブル5[[#This Row],[アイテム]], テーブル3[], 19, FALSE), "")</f>
        <v>1</v>
      </c>
    </row>
    <row r="594" spans="1:8">
      <c r="A594" s="26" t="s">
        <v>373</v>
      </c>
      <c r="B594" s="26" t="str">
        <f>CONCATENATE("IC", IFERROR(VLOOKUP(テーブル5[[#This Row],[アイテム]], テーブル3[], 20, FALSE), ""))</f>
        <v>IC</v>
      </c>
      <c r="C594" s="28" t="str">
        <f>IFERROR(VLOOKUP(テーブル5[[#This Row],[アイテム]], テーブル3[], 14, FALSE), "")</f>
        <v>パピルス紙</v>
      </c>
      <c r="D594" s="28">
        <f>IFERROR(VLOOKUP(テーブル5[[#This Row],[アイテム]], テーブル3[], 15, FALSE), "")</f>
        <v>1</v>
      </c>
      <c r="E594" s="28" t="str">
        <f>IFERROR(VLOOKUP(テーブル5[[#This Row],[アイテム]], テーブル3[], 16, FALSE), "")</f>
        <v>蝙蝠の翼</v>
      </c>
      <c r="F594" s="28">
        <f>IFERROR(VLOOKUP(テーブル5[[#This Row],[アイテム]], テーブル3[], 17, FALSE), "")</f>
        <v>1</v>
      </c>
      <c r="G594" s="28"/>
      <c r="H594" s="28"/>
    </row>
    <row r="595" spans="1:8">
      <c r="A595" s="26" t="s">
        <v>103</v>
      </c>
      <c r="B595" s="26" t="str">
        <f>CONCATENATE("IC", IFERROR(VLOOKUP(テーブル5[[#This Row],[アイテム]], テーブル3[], 20, FALSE), ""))</f>
        <v>IC極</v>
      </c>
      <c r="C595" s="28" t="str">
        <f>IFERROR(VLOOKUP(テーブル5[[#This Row],[アイテム]], テーブル3[], 14, FALSE), "")</f>
        <v>和紙</v>
      </c>
      <c r="D595" s="28">
        <f>IFERROR(VLOOKUP(テーブル5[[#This Row],[アイテム]], テーブル3[], 15, FALSE), "")</f>
        <v>3</v>
      </c>
      <c r="E595" s="28" t="str">
        <f>IFERROR(VLOOKUP(テーブル5[[#This Row],[アイテム]], テーブル3[], 16, FALSE), "")</f>
        <v>天才の羽ペン</v>
      </c>
      <c r="F595" s="28">
        <f>IFERROR(VLOOKUP(テーブル5[[#This Row],[アイテム]], テーブル3[], 17, FALSE), "")</f>
        <v>1</v>
      </c>
      <c r="G595" s="28"/>
      <c r="H595" s="28"/>
    </row>
    <row r="596" spans="1:8">
      <c r="A596" s="26" t="s">
        <v>197</v>
      </c>
      <c r="B596" s="26" t="str">
        <f>CONCATENATE("IC", IFERROR(VLOOKUP(テーブル5[[#This Row],[アイテム]], テーブル3[], 20, FALSE), ""))</f>
        <v>IC</v>
      </c>
      <c r="C596" s="28" t="str">
        <f>IFERROR(VLOOKUP(テーブル5[[#This Row],[アイテム]], テーブル3[], 14, FALSE), "")</f>
        <v>大目玉</v>
      </c>
      <c r="D596" s="28">
        <f>IFERROR(VLOOKUP(テーブル5[[#This Row],[アイテム]], テーブル3[], 15, FALSE), "")</f>
        <v>1</v>
      </c>
      <c r="E596" s="28" t="str">
        <f>IFERROR(VLOOKUP(テーブル5[[#This Row],[アイテム]], テーブル3[], 16, FALSE), "")</f>
        <v>幻惑キノコ</v>
      </c>
      <c r="F596" s="28">
        <f>IFERROR(VLOOKUP(テーブル5[[#This Row],[アイテム]], テーブル3[], 17, FALSE), "")</f>
        <v>2</v>
      </c>
      <c r="G596" s="28" t="str">
        <f>IFERROR(VLOOKUP(テーブル5[[#This Row],[アイテム]], テーブル3[], 18, FALSE), "")</f>
        <v>熊の手煮込み</v>
      </c>
      <c r="H596" s="28">
        <f>IFERROR(VLOOKUP(テーブル5[[#This Row],[アイテム]], テーブル3[], 19, FALSE), "")</f>
        <v>1</v>
      </c>
    </row>
    <row r="597" spans="1:8">
      <c r="A597" s="26" t="s">
        <v>387</v>
      </c>
      <c r="B597" s="26" t="str">
        <f>CONCATENATE("IC", IFERROR(VLOOKUP(テーブル5[[#This Row],[アイテム]], テーブル3[], 20, FALSE), ""))</f>
        <v>IC</v>
      </c>
      <c r="C597" s="28" t="str">
        <f>IFERROR(VLOOKUP(テーブル5[[#This Row],[アイテム]], テーブル3[], 14, FALSE), "")</f>
        <v>羊皮紙</v>
      </c>
      <c r="D597" s="28">
        <f>IFERROR(VLOOKUP(テーブル5[[#This Row],[アイテム]], テーブル3[], 15, FALSE), "")</f>
        <v>2</v>
      </c>
      <c r="E597" s="28" t="str">
        <f>IFERROR(VLOOKUP(テーブル5[[#This Row],[アイテム]], テーブル3[], 16, FALSE), "")</f>
        <v>プリズムリング</v>
      </c>
      <c r="F597" s="28">
        <f>IFERROR(VLOOKUP(テーブル5[[#This Row],[アイテム]], テーブル3[], 17, FALSE), "")</f>
        <v>1</v>
      </c>
      <c r="G597" s="28" t="str">
        <f>IFERROR(VLOOKUP(テーブル5[[#This Row],[アイテム]], テーブル3[], 18, FALSE), "")</f>
        <v>文豪の羽ペン</v>
      </c>
      <c r="H597" s="28">
        <f>IFERROR(VLOOKUP(テーブル5[[#This Row],[アイテム]], テーブル3[], 19, FALSE), "")</f>
        <v>1</v>
      </c>
    </row>
    <row r="598" spans="1:8">
      <c r="A598" s="26" t="s">
        <v>64</v>
      </c>
      <c r="B598" s="26" t="str">
        <f>CONCATENATE("IC", IFERROR(VLOOKUP(テーブル5[[#This Row],[アイテム]], テーブル3[], 20, FALSE), ""))</f>
        <v>IC</v>
      </c>
      <c r="C598" s="28" t="str">
        <f>IFERROR(VLOOKUP(テーブル5[[#This Row],[アイテム]], テーブル3[], 14, FALSE), "")</f>
        <v>アンチドーテハーブ</v>
      </c>
      <c r="D598" s="28">
        <f>IFERROR(VLOOKUP(テーブル5[[#This Row],[アイテム]], テーブル3[], 15, FALSE), "")</f>
        <v>1</v>
      </c>
      <c r="E598" s="28" t="str">
        <f>IFERROR(VLOOKUP(テーブル5[[#This Row],[アイテム]], テーブル3[], 16, FALSE), "")</f>
        <v>メディカルハーブ</v>
      </c>
      <c r="F598" s="28">
        <f>IFERROR(VLOOKUP(テーブル5[[#This Row],[アイテム]], テーブル3[], 17, FALSE), "")</f>
        <v>2</v>
      </c>
      <c r="G598" s="28"/>
      <c r="H598" s="28"/>
    </row>
    <row r="599" spans="1:8">
      <c r="A599" s="26" t="s">
        <v>66</v>
      </c>
      <c r="B599" s="26" t="str">
        <f>CONCATENATE("IC", IFERROR(VLOOKUP(テーブル5[[#This Row],[アイテム]], テーブル3[], 20, FALSE), ""))</f>
        <v>IC</v>
      </c>
      <c r="C599" s="28" t="str">
        <f>IFERROR(VLOOKUP(テーブル5[[#This Row],[アイテム]], テーブル3[], 14, FALSE), "")</f>
        <v>月桂樹</v>
      </c>
      <c r="D599" s="28">
        <f>IFERROR(VLOOKUP(テーブル5[[#This Row],[アイテム]], テーブル3[], 15, FALSE), "")</f>
        <v>1</v>
      </c>
      <c r="E599" s="28" t="str">
        <f>IFERROR(VLOOKUP(テーブル5[[#This Row],[アイテム]], テーブル3[], 16, FALSE), "")</f>
        <v>メディカルハーブ</v>
      </c>
      <c r="F599" s="28">
        <f>IFERROR(VLOOKUP(テーブル5[[#This Row],[アイテム]], テーブル3[], 17, FALSE), "")</f>
        <v>2</v>
      </c>
      <c r="G599" s="28" t="str">
        <f>IFERROR(VLOOKUP(テーブル5[[#This Row],[アイテム]], テーブル3[], 18, FALSE), "")</f>
        <v>アレイズハーブ</v>
      </c>
      <c r="H599" s="28">
        <f>IFERROR(VLOOKUP(テーブル5[[#This Row],[アイテム]], テーブル3[], 19, FALSE), "")</f>
        <v>1</v>
      </c>
    </row>
    <row r="600" spans="1:8">
      <c r="A600" s="26" t="s">
        <v>240</v>
      </c>
      <c r="B600" s="26" t="str">
        <f>CONCATENATE("IC", IFERROR(VLOOKUP(テーブル5[[#This Row],[アイテム]], テーブル3[], 20, FALSE), ""))</f>
        <v>IC</v>
      </c>
      <c r="C600" s="28" t="str">
        <f>IFERROR(VLOOKUP(テーブル5[[#This Row],[アイテム]], テーブル3[], 14, FALSE), "")</f>
        <v>ロイヤルゼリー</v>
      </c>
      <c r="D600" s="28">
        <f>IFERROR(VLOOKUP(テーブル5[[#This Row],[アイテム]], テーブル3[], 15, FALSE), "")</f>
        <v>2</v>
      </c>
      <c r="E600" s="28" t="str">
        <f>IFERROR(VLOOKUP(テーブル5[[#This Row],[アイテム]], テーブル3[], 16, FALSE), "")</f>
        <v>ゴールドベリィ</v>
      </c>
      <c r="F600" s="28">
        <f>IFERROR(VLOOKUP(テーブル5[[#This Row],[アイテム]], テーブル3[], 17, FALSE), "")</f>
        <v>2</v>
      </c>
      <c r="G600" s="28" t="str">
        <f>IFERROR(VLOOKUP(テーブル5[[#This Row],[アイテム]], テーブル3[], 18, FALSE), "")</f>
        <v>フルーツの祭典</v>
      </c>
      <c r="H600" s="28">
        <f>IFERROR(VLOOKUP(テーブル5[[#This Row],[アイテム]], テーブル3[], 19, FALSE), "")</f>
        <v>1</v>
      </c>
    </row>
    <row r="601" spans="1:8">
      <c r="A601" s="26" t="s">
        <v>93</v>
      </c>
      <c r="B601" s="26" t="str">
        <f>CONCATENATE("IC", IFERROR(VLOOKUP(テーブル5[[#This Row],[アイテム]], テーブル3[], 20, FALSE), ""))</f>
        <v>IC極</v>
      </c>
      <c r="C601" s="28" t="str">
        <f>IFERROR(VLOOKUP(テーブル5[[#This Row],[アイテム]], テーブル3[], 14, FALSE), "")</f>
        <v>疑惑の香水</v>
      </c>
      <c r="D601" s="28">
        <f>IFERROR(VLOOKUP(テーブル5[[#This Row],[アイテム]], テーブル3[], 15, FALSE), "")</f>
        <v>1</v>
      </c>
      <c r="E601" s="28" t="str">
        <f>IFERROR(VLOOKUP(テーブル5[[#This Row],[アイテム]], テーブル3[], 16, FALSE), "")</f>
        <v>アロマオイル</v>
      </c>
      <c r="F601" s="28">
        <f>IFERROR(VLOOKUP(テーブル5[[#This Row],[アイテム]], テーブル3[], 17, FALSE), "")</f>
        <v>2</v>
      </c>
      <c r="G601" s="28" t="str">
        <f>IFERROR(VLOOKUP(テーブル5[[#This Row],[アイテム]], テーブル3[], 18, FALSE), "")</f>
        <v>月桂樹</v>
      </c>
      <c r="H601" s="28">
        <f>IFERROR(VLOOKUP(テーブル5[[#This Row],[アイテム]], テーブル3[], 19, FALSE), "")</f>
        <v>1</v>
      </c>
    </row>
    <row r="602" spans="1:8">
      <c r="A602" s="26" t="s">
        <v>68</v>
      </c>
      <c r="B602" s="26" t="str">
        <f>CONCATENATE("IC", IFERROR(VLOOKUP(テーブル5[[#This Row],[アイテム]], テーブル3[], 20, FALSE), ""))</f>
        <v>IC極</v>
      </c>
      <c r="C602" s="28" t="str">
        <f>IFERROR(VLOOKUP(テーブル5[[#This Row],[アイテム]], テーブル3[], 14, FALSE), "")</f>
        <v>グリーンベリィボトル</v>
      </c>
      <c r="D602" s="28">
        <f>IFERROR(VLOOKUP(テーブル5[[#This Row],[アイテム]], テーブル3[], 15, FALSE), "")</f>
        <v>10</v>
      </c>
      <c r="E602" s="28" t="str">
        <f>IFERROR(VLOOKUP(テーブル5[[#This Row],[アイテム]], テーブル3[], 16, FALSE), "")</f>
        <v>グリーンベリィパウダー</v>
      </c>
      <c r="F602" s="28">
        <f>IFERROR(VLOOKUP(テーブル5[[#This Row],[アイテム]], テーブル3[], 17, FALSE), "")</f>
        <v>5</v>
      </c>
      <c r="G602" s="28" t="str">
        <f>IFERROR(VLOOKUP(テーブル5[[#This Row],[アイテム]], テーブル3[], 18, FALSE), "")</f>
        <v>アトランティス鋼</v>
      </c>
      <c r="H602" s="28">
        <f>IFERROR(VLOOKUP(テーブル5[[#This Row],[アイテム]], テーブル3[], 19, FALSE), "")</f>
        <v>1</v>
      </c>
    </row>
    <row r="603" spans="1:8">
      <c r="A603" s="26" t="s">
        <v>129</v>
      </c>
      <c r="B603" s="26" t="str">
        <f>CONCATENATE("IC", IFERROR(VLOOKUP(テーブル5[[#This Row],[アイテム]], テーブル3[], 20, FALSE), ""))</f>
        <v>IC極</v>
      </c>
      <c r="C603" s="28" t="str">
        <f>IFERROR(VLOOKUP(テーブル5[[#This Row],[アイテム]], テーブル3[], 14, FALSE), "")</f>
        <v>錬金術師の追憶</v>
      </c>
      <c r="D603" s="28">
        <f>IFERROR(VLOOKUP(テーブル5[[#This Row],[アイテム]], テーブル3[], 15, FALSE), "")</f>
        <v>1</v>
      </c>
      <c r="E603" s="28" t="str">
        <f>IFERROR(VLOOKUP(テーブル5[[#This Row],[アイテム]], テーブル3[], 16, FALSE), "")</f>
        <v>天才の羽ペン</v>
      </c>
      <c r="F603" s="28">
        <f>IFERROR(VLOOKUP(テーブル5[[#This Row],[アイテム]], テーブル3[], 17, FALSE), "")</f>
        <v>2</v>
      </c>
      <c r="G603" s="28"/>
      <c r="H603" s="28"/>
    </row>
    <row r="604" spans="1:8">
      <c r="A604" s="26" t="s">
        <v>746</v>
      </c>
      <c r="B604" s="26" t="str">
        <f>CONCATENATE("IC", IFERROR(VLOOKUP(テーブル5[[#This Row],[アイテム]], テーブル3[], 20, FALSE), ""))</f>
        <v>IC</v>
      </c>
      <c r="C604" s="28" t="str">
        <f>IFERROR(VLOOKUP(テーブル5[[#This Row],[アイテム]], テーブル3[], 14, FALSE), "")</f>
        <v>フィブル血糊布</v>
      </c>
      <c r="D604" s="28">
        <f>IFERROR(VLOOKUP(テーブル5[[#This Row],[アイテム]], テーブル3[], 15, FALSE), "")</f>
        <v>1</v>
      </c>
      <c r="E604" s="28" t="str">
        <f>IFERROR(VLOOKUP(テーブル5[[#This Row],[アイテム]], テーブル3[], 16, FALSE), "")</f>
        <v>ウェブターバン</v>
      </c>
      <c r="F604" s="28">
        <f>IFERROR(VLOOKUP(テーブル5[[#This Row],[アイテム]], テーブル3[], 17, FALSE), "")</f>
        <v>1</v>
      </c>
      <c r="G604" s="28"/>
      <c r="H604" s="28"/>
    </row>
    <row r="605" spans="1:8">
      <c r="A605" s="26" t="s">
        <v>342</v>
      </c>
      <c r="B605" s="26" t="str">
        <f>CONCATENATE("IC", IFERROR(VLOOKUP(テーブル5[[#This Row],[アイテム]], テーブル3[], 20, FALSE), ""))</f>
        <v>IC極</v>
      </c>
      <c r="C605" s="28" t="str">
        <f>IFERROR(VLOOKUP(テーブル5[[#This Row],[アイテム]], テーブル3[], 14, FALSE), "")</f>
        <v>ユーペル魔材</v>
      </c>
      <c r="D605" s="28">
        <f>IFERROR(VLOOKUP(テーブル5[[#This Row],[アイテム]], テーブル3[], 15, FALSE), "")</f>
        <v>2</v>
      </c>
      <c r="E605" s="28" t="str">
        <f>IFERROR(VLOOKUP(テーブル5[[#This Row],[アイテム]], テーブル3[], 16, FALSE), "")</f>
        <v>レベロス神材</v>
      </c>
      <c r="F605" s="28">
        <f>IFERROR(VLOOKUP(テーブル5[[#This Row],[アイテム]], テーブル3[], 17, FALSE), "")</f>
        <v>2</v>
      </c>
      <c r="G605" s="28" t="str">
        <f>IFERROR(VLOOKUP(テーブル5[[#This Row],[アイテム]], テーブル3[], 18, FALSE), "")</f>
        <v>重藤</v>
      </c>
      <c r="H605" s="28">
        <f>IFERROR(VLOOKUP(テーブル5[[#This Row],[アイテム]], テーブル3[], 19, FALSE), "")</f>
        <v>1</v>
      </c>
    </row>
    <row r="606" spans="1:8">
      <c r="A606" s="26" t="s">
        <v>111</v>
      </c>
      <c r="B606" s="26" t="str">
        <f>CONCATENATE("IC", IFERROR(VLOOKUP(テーブル5[[#This Row],[アイテム]], テーブル3[], 20, FALSE), ""))</f>
        <v>IC極</v>
      </c>
      <c r="C606" s="28" t="str">
        <f>IFERROR(VLOOKUP(テーブル5[[#This Row],[アイテム]], テーブル3[], 14, FALSE), "")</f>
        <v>狩人の追憶</v>
      </c>
      <c r="D606" s="28">
        <f>IFERROR(VLOOKUP(テーブル5[[#This Row],[アイテム]], テーブル3[], 15, FALSE), "")</f>
        <v>1</v>
      </c>
      <c r="E606" s="28" t="str">
        <f>IFERROR(VLOOKUP(テーブル5[[#This Row],[アイテム]], テーブル3[], 16, FALSE), "")</f>
        <v>天才の羽ペン</v>
      </c>
      <c r="F606" s="28">
        <f>IFERROR(VLOOKUP(テーブル5[[#This Row],[アイテム]], テーブル3[], 17, FALSE), "")</f>
        <v>2</v>
      </c>
      <c r="G606" s="28"/>
      <c r="H606" s="28"/>
    </row>
    <row r="607" spans="1:8">
      <c r="A607" s="26" t="s">
        <v>544</v>
      </c>
      <c r="B607" s="26" t="str">
        <f>CONCATENATE("IC", IFERROR(VLOOKUP(テーブル5[[#This Row],[アイテム]], テーブル3[], 20, FALSE), ""))</f>
        <v>IC</v>
      </c>
      <c r="C607" s="28" t="str">
        <f>IFERROR(VLOOKUP(テーブル5[[#This Row],[アイテム]], テーブル3[], 14, FALSE), "")</f>
        <v>セラミック</v>
      </c>
      <c r="D607" s="28">
        <f>IFERROR(VLOOKUP(テーブル5[[#This Row],[アイテム]], テーブル3[], 15, FALSE), "")</f>
        <v>2</v>
      </c>
      <c r="E607" s="28" t="str">
        <f>IFERROR(VLOOKUP(テーブル5[[#This Row],[アイテム]], テーブル3[], 16, FALSE), "")</f>
        <v>ミラニス輝材</v>
      </c>
      <c r="F607" s="28">
        <f>IFERROR(VLOOKUP(テーブル5[[#This Row],[アイテム]], テーブル3[], 17, FALSE), "")</f>
        <v>2</v>
      </c>
      <c r="G607" s="28" t="str">
        <f>IFERROR(VLOOKUP(テーブル5[[#This Row],[アイテム]], テーブル3[], 18, FALSE), "")</f>
        <v>海刀泥眼</v>
      </c>
      <c r="H607" s="28">
        <f>IFERROR(VLOOKUP(テーブル5[[#This Row],[アイテム]], テーブル3[], 19, FALSE), "")</f>
        <v>1</v>
      </c>
    </row>
    <row r="608" spans="1:8">
      <c r="A608" s="26" t="s">
        <v>841</v>
      </c>
      <c r="B608" s="26" t="str">
        <f>CONCATENATE("IC", IFERROR(VLOOKUP(テーブル5[[#This Row],[アイテム]], テーブル3[], 20, FALSE), ""))</f>
        <v>IC</v>
      </c>
      <c r="C608" s="28" t="str">
        <f>IFERROR(VLOOKUP(テーブル5[[#This Row],[アイテム]], テーブル3[], 14, FALSE), "")</f>
        <v>ユーペル魔材</v>
      </c>
      <c r="D608" s="28">
        <f>IFERROR(VLOOKUP(テーブル5[[#This Row],[アイテム]], テーブル3[], 15, FALSE), "")</f>
        <v>1</v>
      </c>
      <c r="E608" s="28" t="str">
        <f>IFERROR(VLOOKUP(テーブル5[[#This Row],[アイテム]], テーブル3[], 16, FALSE), "")</f>
        <v>ロムロンリング</v>
      </c>
      <c r="F608" s="28">
        <f>IFERROR(VLOOKUP(テーブル5[[#This Row],[アイテム]], テーブル3[], 17, FALSE), "")</f>
        <v>1</v>
      </c>
      <c r="G608" s="28"/>
      <c r="H608" s="28"/>
    </row>
    <row r="609" spans="1:8">
      <c r="A609" s="26" t="s">
        <v>539</v>
      </c>
      <c r="B609" s="26" t="str">
        <f>CONCATENATE("IC", IFERROR(VLOOKUP(テーブル5[[#This Row],[アイテム]], テーブル3[], 20, FALSE), ""))</f>
        <v>IC</v>
      </c>
      <c r="C609" s="28" t="str">
        <f>IFERROR(VLOOKUP(テーブル5[[#This Row],[アイテム]], テーブル3[], 14, FALSE), "")</f>
        <v>スチール鋼</v>
      </c>
      <c r="D609" s="28">
        <f>IFERROR(VLOOKUP(テーブル5[[#This Row],[アイテム]], テーブル3[], 15, FALSE), "")</f>
        <v>2</v>
      </c>
      <c r="E609" s="28" t="str">
        <f>IFERROR(VLOOKUP(テーブル5[[#This Row],[アイテム]], テーブル3[], 16, FALSE), "")</f>
        <v>バルサ軽材</v>
      </c>
      <c r="F609" s="28">
        <f>IFERROR(VLOOKUP(テーブル5[[#This Row],[アイテム]], テーブル3[], 17, FALSE), "")</f>
        <v>3</v>
      </c>
      <c r="G609" s="28" t="str">
        <f>IFERROR(VLOOKUP(テーブル5[[#This Row],[アイテム]], テーブル3[], 18, FALSE), "")</f>
        <v>勇刀獅子心</v>
      </c>
      <c r="H609" s="28">
        <f>IFERROR(VLOOKUP(テーブル5[[#This Row],[アイテム]], テーブル3[], 19, FALSE), "")</f>
        <v>1</v>
      </c>
    </row>
    <row r="610" spans="1:8">
      <c r="A610" s="26" t="s">
        <v>174</v>
      </c>
      <c r="B610" s="26" t="str">
        <f>CONCATENATE("IC", IFERROR(VLOOKUP(テーブル5[[#This Row],[アイテム]], テーブル3[], 20, FALSE), ""))</f>
        <v>IC</v>
      </c>
      <c r="C610" s="28" t="str">
        <f>IFERROR(VLOOKUP(テーブル5[[#This Row],[アイテム]], テーブル3[], 14, FALSE), "")</f>
        <v>カサンドラフルーツ</v>
      </c>
      <c r="D610" s="28">
        <f>IFERROR(VLOOKUP(テーブル5[[#This Row],[アイテム]], テーブル3[], 15, FALSE), "")</f>
        <v>2</v>
      </c>
      <c r="E610" s="28" t="str">
        <f>IFERROR(VLOOKUP(テーブル5[[#This Row],[アイテム]], テーブル3[], 16, FALSE), "")</f>
        <v>ハルギータベリィワイン</v>
      </c>
      <c r="F610" s="28">
        <f>IFERROR(VLOOKUP(テーブル5[[#This Row],[アイテム]], テーブル3[], 17, FALSE), "")</f>
        <v>1</v>
      </c>
      <c r="G610" s="28" t="str">
        <f>IFERROR(VLOOKUP(テーブル5[[#This Row],[アイテム]], テーブル3[], 18, FALSE), "")</f>
        <v>ブルガス果実酒</v>
      </c>
      <c r="H610" s="28">
        <f>IFERROR(VLOOKUP(テーブル5[[#This Row],[アイテム]], テーブル3[], 19, FALSE), "")</f>
        <v>1</v>
      </c>
    </row>
    <row r="611" spans="1:8">
      <c r="A611" s="26" t="s">
        <v>538</v>
      </c>
      <c r="B611" s="26" t="str">
        <f>CONCATENATE("IC", IFERROR(VLOOKUP(テーブル5[[#This Row],[アイテム]], テーブル3[], 20, FALSE), ""))</f>
        <v>IC</v>
      </c>
      <c r="C611" s="28" t="str">
        <f>IFERROR(VLOOKUP(テーブル5[[#This Row],[アイテム]], テーブル3[], 14, FALSE), "")</f>
        <v>カッパー鋼</v>
      </c>
      <c r="D611" s="28">
        <f>IFERROR(VLOOKUP(テーブル5[[#This Row],[アイテム]], テーブル3[], 15, FALSE), "")</f>
        <v>2</v>
      </c>
      <c r="E611" s="28" t="str">
        <f>IFERROR(VLOOKUP(テーブル5[[#This Row],[アイテム]], テーブル3[], 16, FALSE), "")</f>
        <v>ラワン浮材</v>
      </c>
      <c r="F611" s="28">
        <f>IFERROR(VLOOKUP(テーブル5[[#This Row],[アイテム]], テーブル3[], 17, FALSE), "")</f>
        <v>2</v>
      </c>
      <c r="G611" s="28" t="str">
        <f>IFERROR(VLOOKUP(テーブル5[[#This Row],[アイテム]], テーブル3[], 18, FALSE), "")</f>
        <v>風刀天狗</v>
      </c>
      <c r="H611" s="28">
        <f>IFERROR(VLOOKUP(テーブル5[[#This Row],[アイテム]], テーブル3[], 19, FALSE), "")</f>
        <v>1</v>
      </c>
    </row>
    <row r="612" spans="1:8">
      <c r="A612" s="26" t="s">
        <v>121</v>
      </c>
      <c r="B612" s="26" t="str">
        <f>CONCATENATE("IC", IFERROR(VLOOKUP(テーブル5[[#This Row],[アイテム]], テーブル3[], 20, FALSE), ""))</f>
        <v>IC極</v>
      </c>
      <c r="C612" s="28" t="str">
        <f>IFERROR(VLOOKUP(テーブル5[[#This Row],[アイテム]], テーブル3[], 14, FALSE), "")</f>
        <v>魔術師の追憶</v>
      </c>
      <c r="D612" s="28">
        <f>IFERROR(VLOOKUP(テーブル5[[#This Row],[アイテム]], テーブル3[], 15, FALSE), "")</f>
        <v>1</v>
      </c>
      <c r="E612" s="28" t="str">
        <f>IFERROR(VLOOKUP(テーブル5[[#This Row],[アイテム]], テーブル3[], 16, FALSE), "")</f>
        <v>天才の羽ペン</v>
      </c>
      <c r="F612" s="28">
        <f>IFERROR(VLOOKUP(テーブル5[[#This Row],[アイテム]], テーブル3[], 17, FALSE), "")</f>
        <v>2</v>
      </c>
      <c r="G612" s="28"/>
      <c r="H612" s="28"/>
    </row>
    <row r="613" spans="1:8">
      <c r="A613" s="26" t="s">
        <v>48</v>
      </c>
      <c r="B613" s="26" t="str">
        <f>CONCATENATE("IC", IFERROR(VLOOKUP(テーブル5[[#This Row],[アイテム]], テーブル3[], 20, FALSE), ""))</f>
        <v>IC</v>
      </c>
      <c r="C613" s="28" t="str">
        <f>IFERROR(VLOOKUP(テーブル5[[#This Row],[アイテム]], テーブル3[], 14, FALSE), "")</f>
        <v>フレッシュハーブ</v>
      </c>
      <c r="D613" s="28">
        <f>IFERROR(VLOOKUP(テーブル5[[#This Row],[アイテム]], テーブル3[], 15, FALSE), "")</f>
        <v>1</v>
      </c>
      <c r="E613" s="28" t="str">
        <f>IFERROR(VLOOKUP(テーブル5[[#This Row],[アイテム]], テーブル3[], 16, FALSE), "")</f>
        <v>メディカルハーブ</v>
      </c>
      <c r="F613" s="28">
        <f>IFERROR(VLOOKUP(テーブル5[[#This Row],[アイテム]], テーブル3[], 17, FALSE), "")</f>
        <v>2</v>
      </c>
      <c r="G613" s="28"/>
      <c r="H613" s="28"/>
    </row>
    <row r="614" spans="1:8">
      <c r="A614" s="26" t="s">
        <v>46</v>
      </c>
      <c r="B614" s="26" t="str">
        <f>CONCATENATE("IC", IFERROR(VLOOKUP(テーブル5[[#This Row],[アイテム]], テーブル3[], 20, FALSE), ""))</f>
        <v>IC</v>
      </c>
      <c r="C614" s="28" t="str">
        <f>IFERROR(VLOOKUP(テーブル5[[#This Row],[アイテム]], テーブル3[], 14, FALSE), "")</f>
        <v>幻惑キノコ</v>
      </c>
      <c r="D614" s="28">
        <f>IFERROR(VLOOKUP(テーブル5[[#This Row],[アイテム]], テーブル3[], 15, FALSE), "")</f>
        <v>1</v>
      </c>
      <c r="E614" s="28" t="str">
        <f>IFERROR(VLOOKUP(テーブル5[[#This Row],[アイテム]], テーブル3[], 16, FALSE), "")</f>
        <v>メディカルハーブ</v>
      </c>
      <c r="F614" s="28">
        <f>IFERROR(VLOOKUP(テーブル5[[#This Row],[アイテム]], テーブル3[], 17, FALSE), "")</f>
        <v>2</v>
      </c>
      <c r="G614" s="28"/>
      <c r="H614" s="28"/>
    </row>
    <row r="615" spans="1:8">
      <c r="A615" s="26" t="s">
        <v>153</v>
      </c>
      <c r="B615" s="26" t="str">
        <f>CONCATENATE("IC", IFERROR(VLOOKUP(テーブル5[[#This Row],[アイテム]], テーブル3[], 20, FALSE), ""))</f>
        <v>IC</v>
      </c>
      <c r="C615" s="28" t="str">
        <f>IFERROR(VLOOKUP(テーブル5[[#This Row],[アイテム]], テーブル3[], 14, FALSE), "")</f>
        <v>夜想曲のフレーズ</v>
      </c>
      <c r="D615" s="28">
        <f>IFERROR(VLOOKUP(テーブル5[[#This Row],[アイテム]], テーブル3[], 15, FALSE), "")</f>
        <v>1</v>
      </c>
      <c r="E615" s="28" t="str">
        <f>IFERROR(VLOOKUP(テーブル5[[#This Row],[アイテム]], テーブル3[], 16, FALSE), "")</f>
        <v>五線紙</v>
      </c>
      <c r="F615" s="28">
        <f>IFERROR(VLOOKUP(テーブル5[[#This Row],[アイテム]], テーブル3[], 17, FALSE), "")</f>
        <v>1</v>
      </c>
      <c r="G615" s="28" t="str">
        <f>IFERROR(VLOOKUP(テーブル5[[#This Row],[アイテム]], テーブル3[], 18, FALSE), "")</f>
        <v>音楽家の羽ペン</v>
      </c>
      <c r="H615" s="28">
        <f>IFERROR(VLOOKUP(テーブル5[[#This Row],[アイテム]], テーブル3[], 19, FALSE), "")</f>
        <v>1</v>
      </c>
    </row>
    <row r="616" spans="1:8">
      <c r="A616" s="26" t="s">
        <v>250</v>
      </c>
      <c r="B616" s="26" t="str">
        <f>CONCATENATE("IC", IFERROR(VLOOKUP(テーブル5[[#This Row],[アイテム]], テーブル3[], 20, FALSE), ""))</f>
        <v>IC</v>
      </c>
      <c r="C616" s="28" t="str">
        <f>IFERROR(VLOOKUP(テーブル5[[#This Row],[アイテム]], テーブル3[], 14, FALSE), "")</f>
        <v>フェイエール小麦</v>
      </c>
      <c r="D616" s="28">
        <f>IFERROR(VLOOKUP(テーブル5[[#This Row],[アイテム]], テーブル3[], 15, FALSE), "")</f>
        <v>2</v>
      </c>
      <c r="E616" s="28" t="str">
        <f>IFERROR(VLOOKUP(テーブル5[[#This Row],[アイテム]], テーブル3[], 16, FALSE), "")</f>
        <v>ベリィサンド</v>
      </c>
      <c r="F616" s="28">
        <f>IFERROR(VLOOKUP(テーブル5[[#This Row],[アイテム]], テーブル3[], 17, FALSE), "")</f>
        <v>1</v>
      </c>
      <c r="G616" s="28" t="str">
        <f>IFERROR(VLOOKUP(テーブル5[[#This Row],[アイテム]], テーブル3[], 18, FALSE), "")</f>
        <v>フレッシュハーブ</v>
      </c>
      <c r="H616" s="28">
        <f>IFERROR(VLOOKUP(テーブル5[[#This Row],[アイテム]], テーブル3[], 19, FALSE), "")</f>
        <v>1</v>
      </c>
    </row>
    <row r="617" spans="1:8">
      <c r="A617" s="26" t="s">
        <v>280</v>
      </c>
      <c r="B617" s="26" t="str">
        <f>CONCATENATE("IC", IFERROR(VLOOKUP(テーブル5[[#This Row],[アイテム]], テーブル3[], 20, FALSE), ""))</f>
        <v>IC</v>
      </c>
      <c r="C617" s="28" t="str">
        <f>IFERROR(VLOOKUP(テーブル5[[#This Row],[アイテム]], テーブル3[], 14, FALSE), "")</f>
        <v>オラデアバター</v>
      </c>
      <c r="D617" s="28">
        <f>IFERROR(VLOOKUP(テーブル5[[#This Row],[アイテム]], テーブル3[], 15, FALSE), "")</f>
        <v>3</v>
      </c>
      <c r="E617" s="28" t="str">
        <f>IFERROR(VLOOKUP(テーブル5[[#This Row],[アイテム]], テーブル3[], 16, FALSE), "")</f>
        <v>新鮮牛乳</v>
      </c>
      <c r="F617" s="28">
        <f>IFERROR(VLOOKUP(テーブル5[[#This Row],[アイテム]], テーブル3[], 17, FALSE), "")</f>
        <v>3</v>
      </c>
      <c r="G617" s="28" t="str">
        <f>IFERROR(VLOOKUP(テーブル5[[#This Row],[アイテム]], テーブル3[], 18, FALSE), "")</f>
        <v>蟹肉</v>
      </c>
      <c r="H617" s="28">
        <f>IFERROR(VLOOKUP(テーブル5[[#This Row],[アイテム]], テーブル3[], 19, FALSE), "")</f>
        <v>1</v>
      </c>
    </row>
    <row r="618" spans="1:8">
      <c r="A618" s="26" t="s">
        <v>542</v>
      </c>
      <c r="B618" s="26" t="str">
        <f>CONCATENATE("IC", IFERROR(VLOOKUP(テーブル5[[#This Row],[アイテム]], テーブル3[], 20, FALSE), ""))</f>
        <v>IC</v>
      </c>
      <c r="C618" s="28" t="str">
        <f>IFERROR(VLOOKUP(テーブル5[[#This Row],[アイテム]], テーブル3[], 14, FALSE), "")</f>
        <v>スチール鋼</v>
      </c>
      <c r="D618" s="28">
        <f>IFERROR(VLOOKUP(テーブル5[[#This Row],[アイテム]], テーブル3[], 15, FALSE), "")</f>
        <v>2</v>
      </c>
      <c r="E618" s="28" t="str">
        <f>IFERROR(VLOOKUP(テーブル5[[#This Row],[アイテム]], テーブル3[], 16, FALSE), "")</f>
        <v>バルサ軽材</v>
      </c>
      <c r="F618" s="28">
        <f>IFERROR(VLOOKUP(テーブル5[[#This Row],[アイテム]], テーブル3[], 17, FALSE), "")</f>
        <v>2</v>
      </c>
      <c r="G618" s="28" t="str">
        <f>IFERROR(VLOOKUP(テーブル5[[#This Row],[アイテム]], テーブル3[], 18, FALSE), "")</f>
        <v>鬼刀夜叉</v>
      </c>
      <c r="H618" s="28">
        <f>IFERROR(VLOOKUP(テーブル5[[#This Row],[アイテム]], テーブル3[], 19, FALSE), "")</f>
        <v>1</v>
      </c>
    </row>
    <row r="619" spans="1:8">
      <c r="A619" s="26" t="s">
        <v>105</v>
      </c>
      <c r="B619" s="26" t="str">
        <f>CONCATENATE("IC", IFERROR(VLOOKUP(テーブル5[[#This Row],[アイテム]], テーブル3[], 20, FALSE), ""))</f>
        <v>IC極</v>
      </c>
      <c r="C619" s="28" t="str">
        <f>IFERROR(VLOOKUP(テーブル5[[#This Row],[アイテム]], テーブル3[], 14, FALSE), "")</f>
        <v>和紙</v>
      </c>
      <c r="D619" s="28">
        <f>IFERROR(VLOOKUP(テーブル5[[#This Row],[アイテム]], テーブル3[], 15, FALSE), "")</f>
        <v>3</v>
      </c>
      <c r="E619" s="28" t="str">
        <f>IFERROR(VLOOKUP(テーブル5[[#This Row],[アイテム]], テーブル3[], 16, FALSE), "")</f>
        <v>天才の羽ペン</v>
      </c>
      <c r="F619" s="28">
        <f>IFERROR(VLOOKUP(テーブル5[[#This Row],[アイテム]], テーブル3[], 17, FALSE), "")</f>
        <v>1</v>
      </c>
      <c r="G619" s="28"/>
      <c r="H619" s="28"/>
    </row>
    <row r="620" spans="1:8">
      <c r="A620" s="26" t="s">
        <v>952</v>
      </c>
      <c r="B620" s="26" t="str">
        <f>CONCATENATE("IC", IFERROR(VLOOKUP(テーブル5[[#This Row],[アイテム]], テーブル3[], 20, FALSE), ""))</f>
        <v>IC</v>
      </c>
      <c r="C620" s="28" t="str">
        <f>IFERROR(VLOOKUP(テーブル5[[#This Row],[アイテム]], テーブル3[], 14, FALSE), "")</f>
        <v>シープの薄革</v>
      </c>
      <c r="D620" s="28">
        <f>IFERROR(VLOOKUP(テーブル5[[#This Row],[アイテム]], テーブル3[], 15, FALSE), "")</f>
        <v>2</v>
      </c>
      <c r="E620" s="28" t="str">
        <f>IFERROR(VLOOKUP(テーブル5[[#This Row],[アイテム]], テーブル3[], 16, FALSE), "")</f>
        <v>バッファローの厚革</v>
      </c>
      <c r="F620" s="28">
        <f>IFERROR(VLOOKUP(テーブル5[[#This Row],[アイテム]], テーブル3[], 17, FALSE), "")</f>
        <v>2</v>
      </c>
      <c r="G620" s="28"/>
      <c r="H620" s="28"/>
    </row>
    <row r="621" spans="1:8">
      <c r="A621" s="26" t="s">
        <v>447</v>
      </c>
      <c r="B621" s="26" t="str">
        <f>CONCATENATE("IC", IFERROR(VLOOKUP(テーブル5[[#This Row],[アイテム]], テーブル3[], 20, FALSE), ""))</f>
        <v>IC</v>
      </c>
      <c r="C621" s="28" t="str">
        <f>IFERROR(VLOOKUP(テーブル5[[#This Row],[アイテム]], テーブル3[], 14, FALSE), "")</f>
        <v>アトランティス鋼</v>
      </c>
      <c r="D621" s="28">
        <f>IFERROR(VLOOKUP(テーブル5[[#This Row],[アイテム]], テーブル3[], 15, FALSE), "")</f>
        <v>2</v>
      </c>
      <c r="E621" s="28" t="str">
        <f>IFERROR(VLOOKUP(テーブル5[[#This Row],[アイテム]], テーブル3[], 16, FALSE), "")</f>
        <v>以津真天</v>
      </c>
      <c r="F621" s="28">
        <f>IFERROR(VLOOKUP(テーブル5[[#This Row],[アイテム]], テーブル3[], 17, FALSE), "")</f>
        <v>1</v>
      </c>
      <c r="G621" s="28" t="str">
        <f>IFERROR(VLOOKUP(テーブル5[[#This Row],[アイテム]], テーブル3[], 18, FALSE), "")</f>
        <v>秘刀蓮角</v>
      </c>
      <c r="H621" s="28">
        <f>IFERROR(VLOOKUP(テーブル5[[#This Row],[アイテム]], テーブル3[], 19, FALSE), "")</f>
        <v>1</v>
      </c>
    </row>
    <row r="622" spans="1:8">
      <c r="A622" s="26" t="s">
        <v>545</v>
      </c>
      <c r="B622" s="26" t="str">
        <f>CONCATENATE("IC", IFERROR(VLOOKUP(テーブル5[[#This Row],[アイテム]], テーブル3[], 20, FALSE), ""))</f>
        <v>IC</v>
      </c>
      <c r="C622" s="28" t="str">
        <f>IFERROR(VLOOKUP(テーブル5[[#This Row],[アイテム]], テーブル3[], 14, FALSE), "")</f>
        <v>ハースストーン</v>
      </c>
      <c r="D622" s="28">
        <f>IFERROR(VLOOKUP(テーブル5[[#This Row],[アイテム]], テーブル3[], 15, FALSE), "")</f>
        <v>2</v>
      </c>
      <c r="E622" s="28" t="str">
        <f>IFERROR(VLOOKUP(テーブル5[[#This Row],[アイテム]], テーブル3[], 16, FALSE), "")</f>
        <v>ミラニス輝材</v>
      </c>
      <c r="F622" s="28">
        <f>IFERROR(VLOOKUP(テーブル5[[#This Row],[アイテム]], テーブル3[], 17, FALSE), "")</f>
        <v>3</v>
      </c>
      <c r="G622" s="28" t="str">
        <f>IFERROR(VLOOKUP(テーブル5[[#This Row],[アイテム]], テーブル3[], 18, FALSE), "")</f>
        <v>名刀景清</v>
      </c>
      <c r="H622" s="28">
        <f>IFERROR(VLOOKUP(テーブル5[[#This Row],[アイテム]], テーブル3[], 19, FALSE), "")</f>
        <v>1</v>
      </c>
    </row>
    <row r="623" spans="1:8">
      <c r="A623" s="26" t="s">
        <v>552</v>
      </c>
      <c r="B623" s="26" t="str">
        <f>CONCATENATE("IC", IFERROR(VLOOKUP(テーブル5[[#This Row],[アイテム]], テーブル3[], 20, FALSE), ""))</f>
        <v>IC</v>
      </c>
      <c r="C623" s="28" t="str">
        <f>IFERROR(VLOOKUP(テーブル5[[#This Row],[アイテム]], テーブル3[], 14, FALSE), "")</f>
        <v>アトランティス鋼</v>
      </c>
      <c r="D623" s="28">
        <f>IFERROR(VLOOKUP(テーブル5[[#This Row],[アイテム]], テーブル3[], 15, FALSE), "")</f>
        <v>2</v>
      </c>
      <c r="E623" s="28" t="str">
        <f>IFERROR(VLOOKUP(テーブル5[[#This Row],[アイテム]], テーブル3[], 16, FALSE), "")</f>
        <v>ユーペル魔材</v>
      </c>
      <c r="F623" s="28">
        <f>IFERROR(VLOOKUP(テーブル5[[#This Row],[アイテム]], テーブル3[], 17, FALSE), "")</f>
        <v>3</v>
      </c>
      <c r="G623" s="28" t="str">
        <f>IFERROR(VLOOKUP(テーブル5[[#This Row],[アイテム]], テーブル3[], 18, FALSE), "")</f>
        <v>宝刀慈童</v>
      </c>
      <c r="H623" s="28">
        <f>IFERROR(VLOOKUP(テーブル5[[#This Row],[アイテム]], テーブル3[], 19, FALSE), "")</f>
        <v>1</v>
      </c>
    </row>
    <row r="624" spans="1:8">
      <c r="A624" s="26" t="s">
        <v>376</v>
      </c>
      <c r="B624" s="26" t="str">
        <f>CONCATENATE("IC", IFERROR(VLOOKUP(テーブル5[[#This Row],[アイテム]], テーブル3[], 20, FALSE), ""))</f>
        <v>IC</v>
      </c>
      <c r="C624" s="28" t="str">
        <f>IFERROR(VLOOKUP(テーブル5[[#This Row],[アイテム]], テーブル3[], 14, FALSE), "")</f>
        <v>おいしい紅茶の入れ方</v>
      </c>
      <c r="D624" s="28">
        <f>IFERROR(VLOOKUP(テーブル5[[#This Row],[アイテム]], テーブル3[], 15, FALSE), "")</f>
        <v>1</v>
      </c>
      <c r="E624" s="28" t="str">
        <f>IFERROR(VLOOKUP(テーブル5[[#This Row],[アイテム]], テーブル3[], 16, FALSE), "")</f>
        <v>パピルス紙</v>
      </c>
      <c r="F624" s="28">
        <f>IFERROR(VLOOKUP(テーブル5[[#This Row],[アイテム]], テーブル3[], 17, FALSE), "")</f>
        <v>2</v>
      </c>
      <c r="G624" s="28" t="str">
        <f>IFERROR(VLOOKUP(テーブル5[[#This Row],[アイテム]], テーブル3[], 18, FALSE), "")</f>
        <v>羽ペン</v>
      </c>
      <c r="H624" s="28">
        <f>IFERROR(VLOOKUP(テーブル5[[#This Row],[アイテム]], テーブル3[], 19, FALSE), "")</f>
        <v>1</v>
      </c>
    </row>
    <row r="625" spans="1:8">
      <c r="A625" s="26" t="s">
        <v>135</v>
      </c>
      <c r="B625" s="26" t="str">
        <f>CONCATENATE("IC", IFERROR(VLOOKUP(テーブル5[[#This Row],[アイテム]], テーブル3[], 20, FALSE), ""))</f>
        <v>IC</v>
      </c>
      <c r="C625" s="28" t="str">
        <f>IFERROR(VLOOKUP(テーブル5[[#This Row],[アイテム]], テーブル3[], 14, FALSE), "")</f>
        <v>練習曲のフレーズ</v>
      </c>
      <c r="D625" s="28">
        <f>IFERROR(VLOOKUP(テーブル5[[#This Row],[アイテム]], テーブル3[], 15, FALSE), "")</f>
        <v>1</v>
      </c>
      <c r="E625" s="28" t="str">
        <f>IFERROR(VLOOKUP(テーブル5[[#This Row],[アイテム]], テーブル3[], 16, FALSE), "")</f>
        <v>五線紙</v>
      </c>
      <c r="F625" s="28">
        <f>IFERROR(VLOOKUP(テーブル5[[#This Row],[アイテム]], テーブル3[], 17, FALSE), "")</f>
        <v>1</v>
      </c>
      <c r="G625" s="28" t="str">
        <f>IFERROR(VLOOKUP(テーブル5[[#This Row],[アイテム]], テーブル3[], 18, FALSE), "")</f>
        <v>音楽家の羽ペン</v>
      </c>
      <c r="H625" s="28">
        <f>IFERROR(VLOOKUP(テーブル5[[#This Row],[アイテム]], テーブル3[], 19, FALSE), "")</f>
        <v>1</v>
      </c>
    </row>
    <row r="626" spans="1:8">
      <c r="A626" s="26" t="s">
        <v>107</v>
      </c>
      <c r="B626" s="26" t="str">
        <f>CONCATENATE("IC", IFERROR(VLOOKUP(テーブル5[[#This Row],[アイテム]], テーブル3[], 20, FALSE), ""))</f>
        <v>IC極</v>
      </c>
      <c r="C626" s="28" t="str">
        <f>IFERROR(VLOOKUP(テーブル5[[#This Row],[アイテム]], テーブル3[], 14, FALSE), "")</f>
        <v>和紙</v>
      </c>
      <c r="D626" s="28">
        <f>IFERROR(VLOOKUP(テーブル5[[#This Row],[アイテム]], テーブル3[], 15, FALSE), "")</f>
        <v>3</v>
      </c>
      <c r="E626" s="28" t="str">
        <f>IFERROR(VLOOKUP(テーブル5[[#This Row],[アイテム]], テーブル3[], 16, FALSE), "")</f>
        <v>天才の羽ペン</v>
      </c>
      <c r="F626" s="28">
        <f>IFERROR(VLOOKUP(テーブル5[[#This Row],[アイテム]], テーブル3[], 17, FALSE), "")</f>
        <v>1</v>
      </c>
      <c r="G626" s="28"/>
      <c r="H626" s="28"/>
    </row>
    <row r="627" spans="1:8">
      <c r="A627" s="26" t="s">
        <v>953</v>
      </c>
      <c r="B627" s="26" t="str">
        <f>CONCATENATE("IC", IFERROR(VLOOKUP(テーブル5[[#This Row],[アイテム]], テーブル3[], 20, FALSE), ""))</f>
        <v>IC</v>
      </c>
      <c r="C627" s="28" t="str">
        <f>IFERROR(VLOOKUP(テーブル5[[#This Row],[アイテム]], テーブル3[], 14, FALSE), "")</f>
        <v>ケナフ草紙布</v>
      </c>
      <c r="D627" s="28">
        <f>IFERROR(VLOOKUP(テーブル5[[#This Row],[アイテム]], テーブル3[], 15, FALSE), "")</f>
        <v>3</v>
      </c>
      <c r="E627" s="28" t="str">
        <f>IFERROR(VLOOKUP(テーブル5[[#This Row],[アイテム]], テーブル3[], 16, FALSE), "")</f>
        <v>ロムロン弾材</v>
      </c>
      <c r="F627" s="28">
        <f>IFERROR(VLOOKUP(テーブル5[[#This Row],[アイテム]], テーブル3[], 17, FALSE), "")</f>
        <v>2</v>
      </c>
      <c r="G627" s="28"/>
      <c r="H627" s="28"/>
    </row>
    <row r="628" spans="1:8">
      <c r="A628" s="26" t="s">
        <v>1217</v>
      </c>
      <c r="B628" s="26" t="str">
        <f>CONCATENATE("IC", IFERROR(VLOOKUP(テーブル5[[#This Row],[アイテム]], テーブル3[], 20, FALSE), ""))</f>
        <v>IC</v>
      </c>
      <c r="C628" s="28" t="str">
        <f>IFERROR(VLOOKUP(テーブル5[[#This Row],[アイテム]], テーブル3[], 14, FALSE), "")</f>
        <v>カッパー鋼</v>
      </c>
      <c r="D628" s="28">
        <f>IFERROR(VLOOKUP(テーブル5[[#This Row],[アイテム]], テーブル3[], 15, FALSE), "")</f>
        <v>2</v>
      </c>
      <c r="E628" s="28" t="str">
        <f>IFERROR(VLOOKUP(テーブル5[[#This Row],[アイテム]], テーブル3[], 16, FALSE), "")</f>
        <v>雲雀</v>
      </c>
      <c r="F628" s="28">
        <f>IFERROR(VLOOKUP(テーブル5[[#This Row],[アイテム]], テーブル3[], 17, FALSE), "")</f>
        <v>2</v>
      </c>
      <c r="G628" s="28"/>
      <c r="H628" s="28"/>
    </row>
    <row r="629" spans="1:8">
      <c r="A629" s="26" t="s">
        <v>757</v>
      </c>
      <c r="B629" s="26" t="str">
        <f>CONCATENATE("IC", IFERROR(VLOOKUP(テーブル5[[#This Row],[アイテム]], テーブル3[], 20, FALSE), ""))</f>
        <v>IC</v>
      </c>
      <c r="C629" s="28" t="str">
        <f>IFERROR(VLOOKUP(テーブル5[[#This Row],[アイテム]], テーブル3[], 14, FALSE), "")</f>
        <v>アマリスタ</v>
      </c>
      <c r="D629" s="28">
        <f>IFERROR(VLOOKUP(テーブル5[[#This Row],[アイテム]], テーブル3[], 15, FALSE), "")</f>
        <v>1</v>
      </c>
      <c r="E629" s="28" t="str">
        <f>IFERROR(VLOOKUP(テーブル5[[#This Row],[アイテム]], テーブル3[], 16, FALSE), "")</f>
        <v>眼帯凰射</v>
      </c>
      <c r="F629" s="28">
        <f>IFERROR(VLOOKUP(テーブル5[[#This Row],[アイテム]], テーブル3[], 17, FALSE), "")</f>
        <v>1</v>
      </c>
      <c r="G629" s="28"/>
      <c r="H629" s="28"/>
    </row>
    <row r="630" spans="1:8">
      <c r="A630" s="26" t="s">
        <v>431</v>
      </c>
      <c r="B630" s="26" t="str">
        <f>CONCATENATE("IC", IFERROR(VLOOKUP(テーブル5[[#This Row],[アイテム]], テーブル3[], 20, FALSE), ""))</f>
        <v>IC</v>
      </c>
      <c r="C630" s="28" t="str">
        <f>IFERROR(VLOOKUP(テーブル5[[#This Row],[アイテム]], テーブル3[], 14, FALSE), "")</f>
        <v>チタン鋼</v>
      </c>
      <c r="D630" s="28">
        <f>IFERROR(VLOOKUP(テーブル5[[#This Row],[アイテム]], テーブル3[], 15, FALSE), "")</f>
        <v>1</v>
      </c>
      <c r="E630" s="28" t="str">
        <f>IFERROR(VLOOKUP(テーブル5[[#This Row],[アイテム]], テーブル3[], 16, FALSE), "")</f>
        <v>翡翠</v>
      </c>
      <c r="F630" s="28">
        <f>IFERROR(VLOOKUP(テーブル5[[#This Row],[アイテム]], テーブル3[], 17, FALSE), "")</f>
        <v>2</v>
      </c>
      <c r="G630" s="28"/>
      <c r="H630" s="28"/>
    </row>
    <row r="631" spans="1:8">
      <c r="A631" s="26" t="s">
        <v>623</v>
      </c>
      <c r="B631" s="26" t="str">
        <f>CONCATENATE("IC", IFERROR(VLOOKUP(テーブル5[[#This Row],[アイテム]], テーブル3[], 20, FALSE), ""))</f>
        <v>IC極</v>
      </c>
      <c r="C631" s="28" t="str">
        <f>IFERROR(VLOOKUP(テーブル5[[#This Row],[アイテム]], テーブル3[], 14, FALSE), "")</f>
        <v>フィブル血糊布</v>
      </c>
      <c r="D631" s="28">
        <f>IFERROR(VLOOKUP(テーブル5[[#This Row],[アイテム]], テーブル3[], 15, FALSE), "")</f>
        <v>3</v>
      </c>
      <c r="E631" s="28" t="str">
        <f>IFERROR(VLOOKUP(テーブル5[[#This Row],[アイテム]], テーブル3[], 16, FALSE), "")</f>
        <v>忍装野伏</v>
      </c>
      <c r="F631" s="28">
        <f>IFERROR(VLOOKUP(テーブル5[[#This Row],[アイテム]], テーブル3[], 17, FALSE), "")</f>
        <v>1</v>
      </c>
      <c r="G631" s="28"/>
      <c r="H631" s="28"/>
    </row>
    <row r="632" spans="1:8">
      <c r="A632" s="26" t="s">
        <v>430</v>
      </c>
      <c r="B632" s="26" t="str">
        <f>CONCATENATE("IC", IFERROR(VLOOKUP(テーブル5[[#This Row],[アイテム]], テーブル3[], 20, FALSE), ""))</f>
        <v>IC</v>
      </c>
      <c r="C632" s="28" t="str">
        <f>IFERROR(VLOOKUP(テーブル5[[#This Row],[アイテム]], テーブル3[], 14, FALSE), "")</f>
        <v>スチール鋼</v>
      </c>
      <c r="D632" s="28">
        <f>IFERROR(VLOOKUP(テーブル5[[#This Row],[アイテム]], テーブル3[], 15, FALSE), "")</f>
        <v>1</v>
      </c>
      <c r="E632" s="28" t="str">
        <f>IFERROR(VLOOKUP(テーブル5[[#This Row],[アイテム]], テーブル3[], 16, FALSE), "")</f>
        <v>鷲</v>
      </c>
      <c r="F632" s="28">
        <f>IFERROR(VLOOKUP(テーブル5[[#This Row],[アイテム]], テーブル3[], 17, FALSE), "")</f>
        <v>2</v>
      </c>
      <c r="G632" s="28"/>
      <c r="H632" s="28"/>
    </row>
    <row r="633" spans="1:8">
      <c r="A633" s="26" t="s">
        <v>817</v>
      </c>
      <c r="B633" s="26" t="str">
        <f>CONCATENATE("IC", IFERROR(VLOOKUP(テーブル5[[#This Row],[アイテム]], テーブル3[], 20, FALSE), ""))</f>
        <v>IC</v>
      </c>
      <c r="C633" s="28" t="str">
        <f>IFERROR(VLOOKUP(テーブル5[[#This Row],[アイテム]], テーブル3[], 14, FALSE), "")</f>
        <v>フィブル血糊布</v>
      </c>
      <c r="D633" s="28">
        <f>IFERROR(VLOOKUP(テーブル5[[#This Row],[アイテム]], テーブル3[], 15, FALSE), "")</f>
        <v>1</v>
      </c>
      <c r="E633" s="28" t="str">
        <f>IFERROR(VLOOKUP(テーブル5[[#This Row],[アイテム]], テーブル3[], 16, FALSE), "")</f>
        <v>ユーベルサンダル</v>
      </c>
      <c r="F633" s="28">
        <f>IFERROR(VLOOKUP(テーブル5[[#This Row],[アイテム]], テーブル3[], 17, FALSE), "")</f>
        <v>1</v>
      </c>
      <c r="G633" s="28"/>
      <c r="H633" s="28"/>
    </row>
    <row r="634" spans="1:8">
      <c r="A634" s="26" t="s">
        <v>202</v>
      </c>
      <c r="B634" s="26" t="str">
        <f>CONCATENATE("IC", IFERROR(VLOOKUP(テーブル5[[#This Row],[アイテム]], テーブル3[], 20, FALSE), ""))</f>
        <v>IC</v>
      </c>
      <c r="C634" s="28" t="str">
        <f>IFERROR(VLOOKUP(テーブル5[[#This Row],[アイテム]], テーブル3[], 14, FALSE), "")</f>
        <v>蝙蝠の翼</v>
      </c>
      <c r="D634" s="28">
        <f>IFERROR(VLOOKUP(テーブル5[[#This Row],[アイテム]], テーブル3[], 15, FALSE), "")</f>
        <v>2</v>
      </c>
      <c r="E634" s="28"/>
      <c r="F634" s="28"/>
      <c r="G634" s="28"/>
      <c r="H634" s="28"/>
    </row>
    <row r="635" spans="1:8">
      <c r="A635" s="26" t="s">
        <v>802</v>
      </c>
      <c r="B635" s="26" t="str">
        <f>CONCATENATE("IC", IFERROR(VLOOKUP(テーブル5[[#This Row],[アイテム]], テーブル3[], 20, FALSE), ""))</f>
        <v>IC</v>
      </c>
      <c r="C635" s="28" t="str">
        <f>IFERROR(VLOOKUP(テーブル5[[#This Row],[アイテム]], テーブル3[], 14, FALSE), "")</f>
        <v>ガラクタ</v>
      </c>
      <c r="D635" s="28">
        <f>IFERROR(VLOOKUP(テーブル5[[#This Row],[アイテム]], テーブル3[], 15, FALSE), "")</f>
        <v>1</v>
      </c>
      <c r="E635" s="28"/>
      <c r="F635" s="28"/>
      <c r="G635" s="28"/>
      <c r="H635" s="28"/>
    </row>
    <row r="636" spans="1:8">
      <c r="A636" s="26" t="s">
        <v>440</v>
      </c>
      <c r="B636" s="26" t="str">
        <f>CONCATENATE("IC", IFERROR(VLOOKUP(テーブル5[[#This Row],[アイテム]], テーブル3[], 20, FALSE), ""))</f>
        <v>IC</v>
      </c>
      <c r="C636" s="28" t="str">
        <f>IFERROR(VLOOKUP(テーブル5[[#This Row],[アイテム]], テーブル3[], 14, FALSE), "")</f>
        <v>クリスタル鋼</v>
      </c>
      <c r="D636" s="28">
        <f>IFERROR(VLOOKUP(テーブル5[[#This Row],[アイテム]], テーブル3[], 15, FALSE), "")</f>
        <v>1</v>
      </c>
      <c r="E636" s="28" t="str">
        <f>IFERROR(VLOOKUP(テーブル5[[#This Row],[アイテム]], テーブル3[], 16, FALSE), "")</f>
        <v>鴛鴦</v>
      </c>
      <c r="F636" s="28">
        <f>IFERROR(VLOOKUP(テーブル5[[#This Row],[アイテム]], テーブル3[], 17, FALSE), "")</f>
        <v>2</v>
      </c>
      <c r="G636" s="28"/>
      <c r="H636" s="28"/>
    </row>
    <row r="637" spans="1:8">
      <c r="A637" s="26" t="s">
        <v>1018</v>
      </c>
      <c r="B637" s="26" t="str">
        <f>VLOOKUP(テーブル5[[#This Row],[アイテム]], テーブル2[[名称]:[IC]], 12, FALSE)</f>
        <v>お得意様チケットA</v>
      </c>
      <c r="C637" s="28" t="str">
        <f>IFERROR(VLOOKUP(テーブル5[[#This Row],[アイテム]], テーブル3[], 14, FALSE), "")</f>
        <v/>
      </c>
      <c r="D637" s="28" t="str">
        <f>IFERROR(VLOOKUP(テーブル5[[#This Row],[アイテム]], テーブル3[], 15, FALSE), "")</f>
        <v/>
      </c>
      <c r="E637" s="28" t="str">
        <f>IFERROR(VLOOKUP(テーブル5[[#This Row],[アイテム]], テーブル3[], 16, FALSE), "")</f>
        <v/>
      </c>
      <c r="F637" s="28" t="str">
        <f>IFERROR(VLOOKUP(テーブル5[[#This Row],[アイテム]], テーブル3[], 17, FALSE), "")</f>
        <v/>
      </c>
      <c r="G637" s="28" t="str">
        <f>IFERROR(VLOOKUP(テーブル5[[#This Row],[アイテム]], テーブル3[], 18, FALSE), "")</f>
        <v/>
      </c>
      <c r="H637" s="28" t="str">
        <f>IFERROR(VLOOKUP(テーブル5[[#This Row],[アイテム]], テーブル3[], 19, FALSE), "")</f>
        <v/>
      </c>
    </row>
    <row r="638" spans="1:8">
      <c r="A638" s="26" t="s">
        <v>1028</v>
      </c>
      <c r="B638" s="26" t="str">
        <f>VLOOKUP(テーブル5[[#This Row],[アイテム]], テーブル2[[名称]:[IC]], 12, FALSE)</f>
        <v>お得意様チケットA</v>
      </c>
      <c r="C638" s="28" t="str">
        <f>IFERROR(VLOOKUP(テーブル5[[#This Row],[アイテム]], テーブル3[], 14, FALSE), "")</f>
        <v/>
      </c>
      <c r="D638" s="28" t="str">
        <f>IFERROR(VLOOKUP(テーブル5[[#This Row],[アイテム]], テーブル3[], 15, FALSE), "")</f>
        <v/>
      </c>
      <c r="E638" s="28" t="str">
        <f>IFERROR(VLOOKUP(テーブル5[[#This Row],[アイテム]], テーブル3[], 16, FALSE), "")</f>
        <v/>
      </c>
      <c r="F638" s="28" t="str">
        <f>IFERROR(VLOOKUP(テーブル5[[#This Row],[アイテム]], テーブル3[], 17, FALSE), "")</f>
        <v/>
      </c>
      <c r="G638" s="28" t="str">
        <f>IFERROR(VLOOKUP(テーブル5[[#This Row],[アイテム]], テーブル3[], 18, FALSE), "")</f>
        <v/>
      </c>
      <c r="H638" s="28" t="str">
        <f>IFERROR(VLOOKUP(テーブル5[[#This Row],[アイテム]], テーブル3[], 19, FALSE), "")</f>
        <v/>
      </c>
    </row>
    <row r="639" spans="1:8">
      <c r="A639" s="26" t="s">
        <v>1016</v>
      </c>
      <c r="B639" s="26" t="str">
        <f>VLOOKUP(テーブル5[[#This Row],[アイテム]], テーブル2[[名称]:[IC]], 12, FALSE)</f>
        <v>お得意様チケットA</v>
      </c>
      <c r="C639" s="28" t="str">
        <f>IFERROR(VLOOKUP(テーブル5[[#This Row],[アイテム]], テーブル3[], 14, FALSE), "")</f>
        <v/>
      </c>
      <c r="D639" s="28" t="str">
        <f>IFERROR(VLOOKUP(テーブル5[[#This Row],[アイテム]], テーブル3[], 15, FALSE), "")</f>
        <v/>
      </c>
      <c r="E639" s="28" t="str">
        <f>IFERROR(VLOOKUP(テーブル5[[#This Row],[アイテム]], テーブル3[], 16, FALSE), "")</f>
        <v/>
      </c>
      <c r="F639" s="28" t="str">
        <f>IFERROR(VLOOKUP(テーブル5[[#This Row],[アイテム]], テーブル3[], 17, FALSE), "")</f>
        <v/>
      </c>
      <c r="G639" s="28" t="str">
        <f>IFERROR(VLOOKUP(テーブル5[[#This Row],[アイテム]], テーブル3[], 18, FALSE), "")</f>
        <v/>
      </c>
      <c r="H639" s="28" t="str">
        <f>IFERROR(VLOOKUP(テーブル5[[#This Row],[アイテム]], テーブル3[], 19, FALSE), "")</f>
        <v/>
      </c>
    </row>
    <row r="640" spans="1:8">
      <c r="A640" s="26" t="s">
        <v>1058</v>
      </c>
      <c r="B640" s="26" t="str">
        <f>VLOOKUP(テーブル5[[#This Row],[アイテム]], テーブル2[[名称]:[IC]], 12, FALSE)</f>
        <v>お得意様チケットB</v>
      </c>
      <c r="C640" s="28" t="str">
        <f>IFERROR(VLOOKUP(テーブル5[[#This Row],[アイテム]], テーブル3[], 14, FALSE), "")</f>
        <v/>
      </c>
      <c r="D640" s="28" t="str">
        <f>IFERROR(VLOOKUP(テーブル5[[#This Row],[アイテム]], テーブル3[], 15, FALSE), "")</f>
        <v/>
      </c>
      <c r="E640" s="28" t="str">
        <f>IFERROR(VLOOKUP(テーブル5[[#This Row],[アイテム]], テーブル3[], 16, FALSE), "")</f>
        <v/>
      </c>
      <c r="F640" s="28" t="str">
        <f>IFERROR(VLOOKUP(テーブル5[[#This Row],[アイテム]], テーブル3[], 17, FALSE), "")</f>
        <v/>
      </c>
      <c r="G640" s="28" t="str">
        <f>IFERROR(VLOOKUP(テーブル5[[#This Row],[アイテム]], テーブル3[], 18, FALSE), "")</f>
        <v/>
      </c>
      <c r="H640" s="28" t="str">
        <f>IFERROR(VLOOKUP(テーブル5[[#This Row],[アイテム]], テーブル3[], 19, FALSE), "")</f>
        <v/>
      </c>
    </row>
    <row r="641" spans="1:8">
      <c r="A641" s="26" t="s">
        <v>1063</v>
      </c>
      <c r="B641" s="26" t="str">
        <f>VLOOKUP(テーブル5[[#This Row],[アイテム]], テーブル2[[名称]:[IC]], 12, FALSE)</f>
        <v>【店売】モンタナ村・ハルギータ皇城</v>
      </c>
      <c r="C641" s="28" t="str">
        <f>IFERROR(VLOOKUP(テーブル5[[#This Row],[アイテム]], テーブル3[], 14, FALSE), "")</f>
        <v/>
      </c>
      <c r="D641" s="28" t="str">
        <f>IFERROR(VLOOKUP(テーブル5[[#This Row],[アイテム]], テーブル3[], 15, FALSE), "")</f>
        <v/>
      </c>
      <c r="E641" s="28" t="str">
        <f>IFERROR(VLOOKUP(テーブル5[[#This Row],[アイテム]], テーブル3[], 16, FALSE), "")</f>
        <v/>
      </c>
      <c r="F641" s="28" t="str">
        <f>IFERROR(VLOOKUP(テーブル5[[#This Row],[アイテム]], テーブル3[], 17, FALSE), "")</f>
        <v/>
      </c>
      <c r="G641" s="28" t="str">
        <f>IFERROR(VLOOKUP(テーブル5[[#This Row],[アイテム]], テーブル3[], 18, FALSE), "")</f>
        <v/>
      </c>
      <c r="H641" s="28" t="str">
        <f>IFERROR(VLOOKUP(テーブル5[[#This Row],[アイテム]], テーブル3[], 19, FALSE), "")</f>
        <v/>
      </c>
    </row>
    <row r="642" spans="1:8">
      <c r="A642" s="26" t="s">
        <v>1061</v>
      </c>
      <c r="B642" s="26">
        <f>VLOOKUP(テーブル5[[#This Row],[アイテム]], テーブル2[[名称]:[IC]], 12, FALSE)</f>
        <v>0</v>
      </c>
      <c r="C642" s="28" t="str">
        <f>IFERROR(VLOOKUP(テーブル5[[#This Row],[アイテム]], テーブル3[], 14, FALSE), "")</f>
        <v/>
      </c>
      <c r="D642" s="28" t="str">
        <f>IFERROR(VLOOKUP(テーブル5[[#This Row],[アイテム]], テーブル3[], 15, FALSE), "")</f>
        <v/>
      </c>
      <c r="E642" s="28" t="str">
        <f>IFERROR(VLOOKUP(テーブル5[[#This Row],[アイテム]], テーブル3[], 16, FALSE), "")</f>
        <v/>
      </c>
      <c r="F642" s="28" t="str">
        <f>IFERROR(VLOOKUP(テーブル5[[#This Row],[アイテム]], テーブル3[], 17, FALSE), "")</f>
        <v/>
      </c>
      <c r="G642" s="28" t="str">
        <f>IFERROR(VLOOKUP(テーブル5[[#This Row],[アイテム]], テーブル3[], 18, FALSE), "")</f>
        <v/>
      </c>
      <c r="H642" s="28" t="str">
        <f>IFERROR(VLOOKUP(テーブル5[[#This Row],[アイテム]], テーブル3[], 19, FALSE), "")</f>
        <v/>
      </c>
    </row>
    <row r="643" spans="1:8">
      <c r="A643" s="26" t="s">
        <v>985</v>
      </c>
      <c r="B643" s="26">
        <f>VLOOKUP(テーブル5[[#This Row],[アイテム]], テーブル2[[名称]:[IC]], 12, FALSE)</f>
        <v>0</v>
      </c>
      <c r="C643" s="28" t="str">
        <f>IFERROR(VLOOKUP(テーブル5[[#This Row],[アイテム]], テーブル3[], 14, FALSE), "")</f>
        <v/>
      </c>
      <c r="D643" s="28" t="str">
        <f>IFERROR(VLOOKUP(テーブル5[[#This Row],[アイテム]], テーブル3[], 15, FALSE), "")</f>
        <v/>
      </c>
      <c r="E643" s="28" t="str">
        <f>IFERROR(VLOOKUP(テーブル5[[#This Row],[アイテム]], テーブル3[], 16, FALSE), "")</f>
        <v/>
      </c>
      <c r="F643" s="28" t="str">
        <f>IFERROR(VLOOKUP(テーブル5[[#This Row],[アイテム]], テーブル3[], 17, FALSE), "")</f>
        <v/>
      </c>
      <c r="G643" s="28" t="str">
        <f>IFERROR(VLOOKUP(テーブル5[[#This Row],[アイテム]], テーブル3[], 18, FALSE), "")</f>
        <v/>
      </c>
      <c r="H643" s="28" t="str">
        <f>IFERROR(VLOOKUP(テーブル5[[#This Row],[アイテム]], テーブル3[], 19, FALSE), "")</f>
        <v/>
      </c>
    </row>
    <row r="644" spans="1:8">
      <c r="A644" s="26" t="s">
        <v>310</v>
      </c>
      <c r="B644" s="26" t="str">
        <f>VLOOKUP(テーブル5[[#This Row],[アイテム]], テーブル2[[名称]:[IC]], 12, FALSE)</f>
        <v>バレッタ要塞宝箱(要コマチ)</v>
      </c>
      <c r="C644" s="28" t="str">
        <f>IFERROR(VLOOKUP(テーブル5[[#This Row],[アイテム]], テーブル3[], 14, FALSE), "")</f>
        <v/>
      </c>
      <c r="D644" s="28" t="str">
        <f>IFERROR(VLOOKUP(テーブル5[[#This Row],[アイテム]], テーブル3[], 15, FALSE), "")</f>
        <v/>
      </c>
      <c r="E644" s="28" t="str">
        <f>IFERROR(VLOOKUP(テーブル5[[#This Row],[アイテム]], テーブル3[], 16, FALSE), "")</f>
        <v/>
      </c>
      <c r="F644" s="28" t="str">
        <f>IFERROR(VLOOKUP(テーブル5[[#This Row],[アイテム]], テーブル3[], 17, FALSE), "")</f>
        <v/>
      </c>
      <c r="G644" s="28" t="str">
        <f>IFERROR(VLOOKUP(テーブル5[[#This Row],[アイテム]], テーブル3[], 18, FALSE), "")</f>
        <v/>
      </c>
      <c r="H644" s="28" t="str">
        <f>IFERROR(VLOOKUP(テーブル5[[#This Row],[アイテム]], テーブル3[], 19, FALSE), "")</f>
        <v/>
      </c>
    </row>
    <row r="645" spans="1:8">
      <c r="A645" s="26" t="s">
        <v>1035</v>
      </c>
      <c r="B645" s="26" t="str">
        <f>VLOOKUP(テーブル5[[#This Row],[アイテム]], テーブル2[[名称]:[IC]], 12, FALSE)</f>
        <v>【落】水上神殿　シール・オフィサー、セラフィックゲート（ビハル坑道）　ランバー・デューク</v>
      </c>
      <c r="C645" s="28" t="str">
        <f>IFERROR(VLOOKUP(テーブル5[[#This Row],[アイテム]], テーブル3[], 14, FALSE), "")</f>
        <v/>
      </c>
      <c r="D645" s="28" t="str">
        <f>IFERROR(VLOOKUP(テーブル5[[#This Row],[アイテム]], テーブル3[], 15, FALSE), "")</f>
        <v/>
      </c>
      <c r="E645" s="28" t="str">
        <f>IFERROR(VLOOKUP(テーブル5[[#This Row],[アイテム]], テーブル3[], 16, FALSE), "")</f>
        <v/>
      </c>
      <c r="F645" s="28" t="str">
        <f>IFERROR(VLOOKUP(テーブル5[[#This Row],[アイテム]], テーブル3[], 17, FALSE), "")</f>
        <v/>
      </c>
      <c r="G645" s="28" t="str">
        <f>IFERROR(VLOOKUP(テーブル5[[#This Row],[アイテム]], テーブル3[], 18, FALSE), "")</f>
        <v/>
      </c>
      <c r="H645" s="28" t="str">
        <f>IFERROR(VLOOKUP(テーブル5[[#This Row],[アイテム]], テーブル3[], 19, FALSE), "")</f>
        <v/>
      </c>
    </row>
    <row r="646" spans="1:8">
      <c r="A646" s="26" t="s">
        <v>1043</v>
      </c>
      <c r="B646" s="26" t="str">
        <f>VLOOKUP(テーブル5[[#This Row],[アイテム]], テーブル2[[名称]:[IC]], 12, FALSE)</f>
        <v>お得意様チケットB</v>
      </c>
      <c r="C646" s="28" t="str">
        <f>IFERROR(VLOOKUP(テーブル5[[#This Row],[アイテム]], テーブル3[], 14, FALSE), "")</f>
        <v/>
      </c>
      <c r="D646" s="28" t="str">
        <f>IFERROR(VLOOKUP(テーブル5[[#This Row],[アイテム]], テーブル3[], 15, FALSE), "")</f>
        <v/>
      </c>
      <c r="E646" s="28" t="str">
        <f>IFERROR(VLOOKUP(テーブル5[[#This Row],[アイテム]], テーブル3[], 16, FALSE), "")</f>
        <v/>
      </c>
      <c r="F646" s="28" t="str">
        <f>IFERROR(VLOOKUP(テーブル5[[#This Row],[アイテム]], テーブル3[], 17, FALSE), "")</f>
        <v/>
      </c>
      <c r="G646" s="28" t="str">
        <f>IFERROR(VLOOKUP(テーブル5[[#This Row],[アイテム]], テーブル3[], 18, FALSE), "")</f>
        <v/>
      </c>
      <c r="H646" s="28" t="str">
        <f>IFERROR(VLOOKUP(テーブル5[[#This Row],[アイテム]], テーブル3[], 19, FALSE), "")</f>
        <v/>
      </c>
    </row>
    <row r="647" spans="1:8">
      <c r="A647" s="26" t="s">
        <v>1032</v>
      </c>
      <c r="B647" s="26" t="str">
        <f>VLOOKUP(テーブル5[[#This Row],[アイテム]], テーブル2[[名称]:[IC]], 12, FALSE)</f>
        <v>【店売】ハルギータ皇城</v>
      </c>
      <c r="C647" s="28" t="str">
        <f>IFERROR(VLOOKUP(テーブル5[[#This Row],[アイテム]], テーブル3[], 14, FALSE), "")</f>
        <v/>
      </c>
      <c r="D647" s="28" t="str">
        <f>IFERROR(VLOOKUP(テーブル5[[#This Row],[アイテム]], テーブル3[], 15, FALSE), "")</f>
        <v/>
      </c>
      <c r="E647" s="28" t="str">
        <f>IFERROR(VLOOKUP(テーブル5[[#This Row],[アイテム]], テーブル3[], 16, FALSE), "")</f>
        <v/>
      </c>
      <c r="F647" s="28" t="str">
        <f>IFERROR(VLOOKUP(テーブル5[[#This Row],[アイテム]], テーブル3[], 17, FALSE), "")</f>
        <v/>
      </c>
      <c r="G647" s="28" t="str">
        <f>IFERROR(VLOOKUP(テーブル5[[#This Row],[アイテム]], テーブル3[], 18, FALSE), "")</f>
        <v/>
      </c>
      <c r="H647" s="28" t="str">
        <f>IFERROR(VLOOKUP(テーブル5[[#This Row],[アイテム]], テーブル3[], 19, FALSE), "")</f>
        <v/>
      </c>
    </row>
    <row r="648" spans="1:8">
      <c r="A648" s="26" t="s">
        <v>290</v>
      </c>
      <c r="B648" s="26" t="str">
        <f>VLOOKUP(テーブル5[[#This Row],[アイテム]], テーブル2[[名称]:[IC]], 12, FALSE)</f>
        <v>シグムントから貰う</v>
      </c>
      <c r="C648" s="28" t="str">
        <f>IFERROR(VLOOKUP(テーブル5[[#This Row],[アイテム]], テーブル3[], 14, FALSE), "")</f>
        <v/>
      </c>
      <c r="D648" s="28" t="str">
        <f>IFERROR(VLOOKUP(テーブル5[[#This Row],[アイテム]], テーブル3[], 15, FALSE), "")</f>
        <v/>
      </c>
      <c r="E648" s="28" t="str">
        <f>IFERROR(VLOOKUP(テーブル5[[#This Row],[アイテム]], テーブル3[], 16, FALSE), "")</f>
        <v/>
      </c>
      <c r="F648" s="28" t="str">
        <f>IFERROR(VLOOKUP(テーブル5[[#This Row],[アイテム]], テーブル3[], 17, FALSE), "")</f>
        <v/>
      </c>
      <c r="G648" s="28" t="str">
        <f>IFERROR(VLOOKUP(テーブル5[[#This Row],[アイテム]], テーブル3[], 18, FALSE), "")</f>
        <v/>
      </c>
      <c r="H648" s="28" t="str">
        <f>IFERROR(VLOOKUP(テーブル5[[#This Row],[アイテム]], テーブル3[], 19, FALSE), "")</f>
        <v/>
      </c>
    </row>
    <row r="649" spans="1:8">
      <c r="A649" s="26" t="s">
        <v>504</v>
      </c>
      <c r="B649" s="26" t="str">
        <f>VLOOKUP(テーブル5[[#This Row],[アイテム]], テーブル2[[名称]:[IC]], 12, FALSE)</f>
        <v>【落】セラフィックゲート ギーグス系</v>
      </c>
      <c r="C649" s="28" t="str">
        <f>IFERROR(VLOOKUP(テーブル5[[#This Row],[アイテム]], テーブル3[], 14, FALSE), "")</f>
        <v/>
      </c>
      <c r="D649" s="28" t="str">
        <f>IFERROR(VLOOKUP(テーブル5[[#This Row],[アイテム]], テーブル3[], 15, FALSE), "")</f>
        <v/>
      </c>
      <c r="E649" s="28" t="str">
        <f>IFERROR(VLOOKUP(テーブル5[[#This Row],[アイテム]], テーブル3[], 16, FALSE), "")</f>
        <v/>
      </c>
      <c r="F649" s="28" t="str">
        <f>IFERROR(VLOOKUP(テーブル5[[#This Row],[アイテム]], テーブル3[], 17, FALSE), "")</f>
        <v/>
      </c>
      <c r="G649" s="28" t="str">
        <f>IFERROR(VLOOKUP(テーブル5[[#This Row],[アイテム]], テーブル3[], 18, FALSE), "")</f>
        <v/>
      </c>
      <c r="H649" s="28" t="str">
        <f>IFERROR(VLOOKUP(テーブル5[[#This Row],[アイテム]], テーブル3[], 19, FALSE), "")</f>
        <v/>
      </c>
    </row>
    <row r="650" spans="1:8">
      <c r="A650" s="26" t="s">
        <v>976</v>
      </c>
      <c r="B650" s="26" t="str">
        <f>VLOOKUP(テーブル5[[#This Row],[アイテム]], テーブル2[[名称]:[IC]], 12, FALSE)</f>
        <v>【店売】フェイエール・港の町ザラ</v>
      </c>
      <c r="C650" s="28" t="str">
        <f>IFERROR(VLOOKUP(テーブル5[[#This Row],[アイテム]], テーブル3[], 14, FALSE), "")</f>
        <v/>
      </c>
      <c r="D650" s="28" t="str">
        <f>IFERROR(VLOOKUP(テーブル5[[#This Row],[アイテム]], テーブル3[], 15, FALSE), "")</f>
        <v/>
      </c>
      <c r="E650" s="28" t="str">
        <f>IFERROR(VLOOKUP(テーブル5[[#This Row],[アイテム]], テーブル3[], 16, FALSE), "")</f>
        <v/>
      </c>
      <c r="F650" s="28" t="str">
        <f>IFERROR(VLOOKUP(テーブル5[[#This Row],[アイテム]], テーブル3[], 17, FALSE), "")</f>
        <v/>
      </c>
      <c r="G650" s="28" t="str">
        <f>IFERROR(VLOOKUP(テーブル5[[#This Row],[アイテム]], テーブル3[], 18, FALSE), "")</f>
        <v/>
      </c>
      <c r="H650" s="28" t="str">
        <f>IFERROR(VLOOKUP(テーブル5[[#This Row],[アイテム]], テーブル3[], 19, FALSE), "")</f>
        <v/>
      </c>
    </row>
    <row r="651" spans="1:8">
      <c r="A651" s="26" t="s">
        <v>995</v>
      </c>
      <c r="B651" s="26" t="str">
        <f>VLOOKUP(テーブル5[[#This Row],[アイテム]], テーブル2[[名称]:[IC]], 12, FALSE)</f>
        <v>【落】セラフィックゲート（グラード森林）　ガルム</v>
      </c>
      <c r="C651" s="28" t="str">
        <f>IFERROR(VLOOKUP(テーブル5[[#This Row],[アイテム]], テーブル3[], 14, FALSE), "")</f>
        <v/>
      </c>
      <c r="D651" s="28" t="str">
        <f>IFERROR(VLOOKUP(テーブル5[[#This Row],[アイテム]], テーブル3[], 15, FALSE), "")</f>
        <v/>
      </c>
      <c r="E651" s="28" t="str">
        <f>IFERROR(VLOOKUP(テーブル5[[#This Row],[アイテム]], テーブル3[], 16, FALSE), "")</f>
        <v/>
      </c>
      <c r="F651" s="28" t="str">
        <f>IFERROR(VLOOKUP(テーブル5[[#This Row],[アイテム]], テーブル3[], 17, FALSE), "")</f>
        <v/>
      </c>
      <c r="G651" s="28" t="str">
        <f>IFERROR(VLOOKUP(テーブル5[[#This Row],[アイテム]], テーブル3[], 18, FALSE), "")</f>
        <v/>
      </c>
      <c r="H651" s="28" t="str">
        <f>IFERROR(VLOOKUP(テーブル5[[#This Row],[アイテム]], テーブル3[], 19, FALSE), "")</f>
        <v/>
      </c>
    </row>
    <row r="652" spans="1:8">
      <c r="A652" s="26" t="s">
        <v>1059</v>
      </c>
      <c r="B652" s="26" t="str">
        <f>VLOOKUP(テーブル5[[#This Row],[アイテム]], テーブル2[[名称]:[IC]], 12, FALSE)</f>
        <v>お得意様チケットB</v>
      </c>
      <c r="C652" s="28" t="str">
        <f>IFERROR(VLOOKUP(テーブル5[[#This Row],[アイテム]], テーブル3[], 14, FALSE), "")</f>
        <v/>
      </c>
      <c r="D652" s="28" t="str">
        <f>IFERROR(VLOOKUP(テーブル5[[#This Row],[アイテム]], テーブル3[], 15, FALSE), "")</f>
        <v/>
      </c>
      <c r="E652" s="28" t="str">
        <f>IFERROR(VLOOKUP(テーブル5[[#This Row],[アイテム]], テーブル3[], 16, FALSE), "")</f>
        <v/>
      </c>
      <c r="F652" s="28" t="str">
        <f>IFERROR(VLOOKUP(テーブル5[[#This Row],[アイテム]], テーブル3[], 17, FALSE), "")</f>
        <v/>
      </c>
      <c r="G652" s="28" t="str">
        <f>IFERROR(VLOOKUP(テーブル5[[#This Row],[アイテム]], テーブル3[], 18, FALSE), "")</f>
        <v/>
      </c>
      <c r="H652" s="28" t="str">
        <f>IFERROR(VLOOKUP(テーブル5[[#This Row],[アイテム]], テーブル3[], 19, FALSE), "")</f>
        <v/>
      </c>
    </row>
    <row r="653" spans="1:8">
      <c r="A653" s="26" t="s">
        <v>1019</v>
      </c>
      <c r="B653" s="26" t="str">
        <f>VLOOKUP(テーブル5[[#This Row],[アイテム]], テーブル2[[名称]:[IC]], 12, FALSE)</f>
        <v>お得意様チケットA</v>
      </c>
      <c r="C653" s="28" t="str">
        <f>IFERROR(VLOOKUP(テーブル5[[#This Row],[アイテム]], テーブル3[], 14, FALSE), "")</f>
        <v/>
      </c>
      <c r="D653" s="28" t="str">
        <f>IFERROR(VLOOKUP(テーブル5[[#This Row],[アイテム]], テーブル3[], 15, FALSE), "")</f>
        <v/>
      </c>
      <c r="E653" s="28" t="str">
        <f>IFERROR(VLOOKUP(テーブル5[[#This Row],[アイテム]], テーブル3[], 16, FALSE), "")</f>
        <v/>
      </c>
      <c r="F653" s="28" t="str">
        <f>IFERROR(VLOOKUP(テーブル5[[#This Row],[アイテム]], テーブル3[], 17, FALSE), "")</f>
        <v/>
      </c>
      <c r="G653" s="28" t="str">
        <f>IFERROR(VLOOKUP(テーブル5[[#This Row],[アイテム]], テーブル3[], 18, FALSE), "")</f>
        <v/>
      </c>
      <c r="H653" s="28" t="str">
        <f>IFERROR(VLOOKUP(テーブル5[[#This Row],[アイテム]], テーブル3[], 19, FALSE), "")</f>
        <v/>
      </c>
    </row>
    <row r="654" spans="1:8">
      <c r="A654" s="26" t="s">
        <v>1044</v>
      </c>
      <c r="B654" s="26" t="str">
        <f>VLOOKUP(テーブル5[[#This Row],[アイテム]], テーブル2[[名称]:[IC]], 12, FALSE)</f>
        <v>お得意様チケットB</v>
      </c>
      <c r="C654" s="28" t="str">
        <f>IFERROR(VLOOKUP(テーブル5[[#This Row],[アイテム]], テーブル3[], 14, FALSE), "")</f>
        <v/>
      </c>
      <c r="D654" s="28" t="str">
        <f>IFERROR(VLOOKUP(テーブル5[[#This Row],[アイテム]], テーブル3[], 15, FALSE), "")</f>
        <v/>
      </c>
      <c r="E654" s="28" t="str">
        <f>IFERROR(VLOOKUP(テーブル5[[#This Row],[アイテム]], テーブル3[], 16, FALSE), "")</f>
        <v/>
      </c>
      <c r="F654" s="28" t="str">
        <f>IFERROR(VLOOKUP(テーブル5[[#This Row],[アイテム]], テーブル3[], 17, FALSE), "")</f>
        <v/>
      </c>
      <c r="G654" s="28" t="str">
        <f>IFERROR(VLOOKUP(テーブル5[[#This Row],[アイテム]], テーブル3[], 18, FALSE), "")</f>
        <v/>
      </c>
      <c r="H654" s="28" t="str">
        <f>IFERROR(VLOOKUP(テーブル5[[#This Row],[アイテム]], テーブル3[], 19, FALSE), "")</f>
        <v/>
      </c>
    </row>
    <row r="655" spans="1:8">
      <c r="A655" s="26" t="s">
        <v>1005</v>
      </c>
      <c r="B655" s="26" t="str">
        <f>VLOOKUP(テーブル5[[#This Row],[アイテム]], テーブル2[[名称]:[IC]], 12, FALSE)</f>
        <v>お得意様チケットA</v>
      </c>
      <c r="C655" s="28" t="str">
        <f>IFERROR(VLOOKUP(テーブル5[[#This Row],[アイテム]], テーブル3[], 14, FALSE), "")</f>
        <v/>
      </c>
      <c r="D655" s="28" t="str">
        <f>IFERROR(VLOOKUP(テーブル5[[#This Row],[アイテム]], テーブル3[], 15, FALSE), "")</f>
        <v/>
      </c>
      <c r="E655" s="28" t="str">
        <f>IFERROR(VLOOKUP(テーブル5[[#This Row],[アイテム]], テーブル3[], 16, FALSE), "")</f>
        <v/>
      </c>
      <c r="F655" s="28" t="str">
        <f>IFERROR(VLOOKUP(テーブル5[[#This Row],[アイテム]], テーブル3[], 17, FALSE), "")</f>
        <v/>
      </c>
      <c r="G655" s="28" t="str">
        <f>IFERROR(VLOOKUP(テーブル5[[#This Row],[アイテム]], テーブル3[], 18, FALSE), "")</f>
        <v/>
      </c>
      <c r="H655" s="28" t="str">
        <f>IFERROR(VLOOKUP(テーブル5[[#This Row],[アイテム]], テーブル3[], 19, FALSE), "")</f>
        <v/>
      </c>
    </row>
    <row r="656" spans="1:8">
      <c r="A656" s="26" t="s">
        <v>1045</v>
      </c>
      <c r="B656" s="26" t="str">
        <f>VLOOKUP(テーブル5[[#This Row],[アイテム]], テーブル2[[名称]:[IC]], 12, FALSE)</f>
        <v>お得意様チケットB</v>
      </c>
      <c r="C656" s="28" t="str">
        <f>IFERROR(VLOOKUP(テーブル5[[#This Row],[アイテム]], テーブル3[], 14, FALSE), "")</f>
        <v/>
      </c>
      <c r="D656" s="28" t="str">
        <f>IFERROR(VLOOKUP(テーブル5[[#This Row],[アイテム]], テーブル3[], 15, FALSE), "")</f>
        <v/>
      </c>
      <c r="E656" s="28" t="str">
        <f>IFERROR(VLOOKUP(テーブル5[[#This Row],[アイテム]], テーブル3[], 16, FALSE), "")</f>
        <v/>
      </c>
      <c r="F656" s="28" t="str">
        <f>IFERROR(VLOOKUP(テーブル5[[#This Row],[アイテム]], テーブル3[], 17, FALSE), "")</f>
        <v/>
      </c>
      <c r="G656" s="28" t="str">
        <f>IFERROR(VLOOKUP(テーブル5[[#This Row],[アイテム]], テーブル3[], 18, FALSE), "")</f>
        <v/>
      </c>
      <c r="H656" s="28" t="str">
        <f>IFERROR(VLOOKUP(テーブル5[[#This Row],[アイテム]], テーブル3[], 19, FALSE), "")</f>
        <v/>
      </c>
    </row>
    <row r="657" spans="1:8">
      <c r="A657" s="26" t="s">
        <v>1087</v>
      </c>
      <c r="B657" s="26" t="str">
        <f>VLOOKUP(テーブル5[[#This Row],[アイテム]], テーブル2[[名称]:[IC]], 12, FALSE)</f>
        <v>【落】 セラフィックゲート　（オラデア砂丘）　ファウンテン・ビーク</v>
      </c>
      <c r="C657" s="28" t="str">
        <f>IFERROR(VLOOKUP(テーブル5[[#This Row],[アイテム]], テーブル3[], 14, FALSE), "")</f>
        <v/>
      </c>
      <c r="D657" s="28" t="str">
        <f>IFERROR(VLOOKUP(テーブル5[[#This Row],[アイテム]], テーブル3[], 15, FALSE), "")</f>
        <v/>
      </c>
      <c r="E657" s="28" t="str">
        <f>IFERROR(VLOOKUP(テーブル5[[#This Row],[アイテム]], テーブル3[], 16, FALSE), "")</f>
        <v/>
      </c>
      <c r="F657" s="28" t="str">
        <f>IFERROR(VLOOKUP(テーブル5[[#This Row],[アイテム]], テーブル3[], 17, FALSE), "")</f>
        <v/>
      </c>
      <c r="G657" s="28" t="str">
        <f>IFERROR(VLOOKUP(テーブル5[[#This Row],[アイテム]], テーブル3[], 18, FALSE), "")</f>
        <v/>
      </c>
      <c r="H657" s="28" t="str">
        <f>IFERROR(VLOOKUP(テーブル5[[#This Row],[アイテム]], テーブル3[], 19, FALSE), "")</f>
        <v/>
      </c>
    </row>
    <row r="658" spans="1:8">
      <c r="A658" s="26" t="s">
        <v>978</v>
      </c>
      <c r="B658" s="26" t="str">
        <f>VLOOKUP(テーブル5[[#This Row],[アイテム]], テーブル2[[名称]:[IC]], 12, FALSE)</f>
        <v>【店売】モンタナ村</v>
      </c>
      <c r="C658" s="28" t="str">
        <f>IFERROR(VLOOKUP(テーブル5[[#This Row],[アイテム]], テーブル3[], 14, FALSE), "")</f>
        <v/>
      </c>
      <c r="D658" s="28" t="str">
        <f>IFERROR(VLOOKUP(テーブル5[[#This Row],[アイテム]], テーブル3[], 15, FALSE), "")</f>
        <v/>
      </c>
      <c r="E658" s="28" t="str">
        <f>IFERROR(VLOOKUP(テーブル5[[#This Row],[アイテム]], テーブル3[], 16, FALSE), "")</f>
        <v/>
      </c>
      <c r="F658" s="28" t="str">
        <f>IFERROR(VLOOKUP(テーブル5[[#This Row],[アイテム]], テーブル3[], 17, FALSE), "")</f>
        <v/>
      </c>
      <c r="G658" s="28" t="str">
        <f>IFERROR(VLOOKUP(テーブル5[[#This Row],[アイテム]], テーブル3[], 18, FALSE), "")</f>
        <v/>
      </c>
      <c r="H658" s="28" t="str">
        <f>IFERROR(VLOOKUP(テーブル5[[#This Row],[アイテム]], テーブル3[], 19, FALSE), "")</f>
        <v/>
      </c>
    </row>
    <row r="659" spans="1:8">
      <c r="A659" s="26" t="s">
        <v>1047</v>
      </c>
      <c r="B659" s="26" t="str">
        <f>VLOOKUP(テーブル5[[#This Row],[アイテム]], テーブル2[[名称]:[IC]], 12, FALSE)</f>
        <v>お得意様チケットB</v>
      </c>
      <c r="C659" s="28" t="str">
        <f>IFERROR(VLOOKUP(テーブル5[[#This Row],[アイテム]], テーブル3[], 14, FALSE), "")</f>
        <v/>
      </c>
      <c r="D659" s="28" t="str">
        <f>IFERROR(VLOOKUP(テーブル5[[#This Row],[アイテム]], テーブル3[], 15, FALSE), "")</f>
        <v/>
      </c>
      <c r="E659" s="28" t="str">
        <f>IFERROR(VLOOKUP(テーブル5[[#This Row],[アイテム]], テーブル3[], 16, FALSE), "")</f>
        <v/>
      </c>
      <c r="F659" s="28" t="str">
        <f>IFERROR(VLOOKUP(テーブル5[[#This Row],[アイテム]], テーブル3[], 17, FALSE), "")</f>
        <v/>
      </c>
      <c r="G659" s="28" t="str">
        <f>IFERROR(VLOOKUP(テーブル5[[#This Row],[アイテム]], テーブル3[], 18, FALSE), "")</f>
        <v/>
      </c>
      <c r="H659" s="28" t="str">
        <f>IFERROR(VLOOKUP(テーブル5[[#This Row],[アイテム]], テーブル3[], 19, FALSE), "")</f>
        <v/>
      </c>
    </row>
    <row r="660" spans="1:8">
      <c r="A660" s="26" t="s">
        <v>954</v>
      </c>
      <c r="B660" s="26" t="str">
        <f>VLOOKUP(テーブル5[[#This Row],[アイテム]], テーブル2[[名称]:[IC]], 12, FALSE)</f>
        <v>【落】セラフィックゲート（ビハル坑道）　ランバー・マーキス</v>
      </c>
      <c r="C660" s="28" t="str">
        <f>IFERROR(VLOOKUP(テーブル5[[#This Row],[アイテム]], テーブル3[], 14, FALSE), "")</f>
        <v/>
      </c>
      <c r="D660" s="28" t="str">
        <f>IFERROR(VLOOKUP(テーブル5[[#This Row],[アイテム]], テーブル3[], 15, FALSE), "")</f>
        <v/>
      </c>
      <c r="E660" s="28" t="str">
        <f>IFERROR(VLOOKUP(テーブル5[[#This Row],[アイテム]], テーブル3[], 16, FALSE), "")</f>
        <v/>
      </c>
      <c r="F660" s="28" t="str">
        <f>IFERROR(VLOOKUP(テーブル5[[#This Row],[アイテム]], テーブル3[], 17, FALSE), "")</f>
        <v/>
      </c>
      <c r="G660" s="28" t="str">
        <f>IFERROR(VLOOKUP(テーブル5[[#This Row],[アイテム]], テーブル3[], 18, FALSE), "")</f>
        <v/>
      </c>
      <c r="H660" s="28" t="str">
        <f>IFERROR(VLOOKUP(テーブル5[[#This Row],[アイテム]], テーブル3[], 19, FALSE), "")</f>
        <v/>
      </c>
    </row>
    <row r="661" spans="1:8">
      <c r="A661" s="26" t="s">
        <v>986</v>
      </c>
      <c r="B661" s="26" t="str">
        <f>VLOOKUP(テーブル5[[#This Row],[アイテム]], テーブル2[[名称]:[IC]], 12, FALSE)</f>
        <v>【落】セラフィックゲート（グラード森林）　ガルム</v>
      </c>
      <c r="C661" s="28" t="str">
        <f>IFERROR(VLOOKUP(テーブル5[[#This Row],[アイテム]], テーブル3[], 14, FALSE), "")</f>
        <v/>
      </c>
      <c r="D661" s="28" t="str">
        <f>IFERROR(VLOOKUP(テーブル5[[#This Row],[アイテム]], テーブル3[], 15, FALSE), "")</f>
        <v/>
      </c>
      <c r="E661" s="28" t="str">
        <f>IFERROR(VLOOKUP(テーブル5[[#This Row],[アイテム]], テーブル3[], 16, FALSE), "")</f>
        <v/>
      </c>
      <c r="F661" s="28" t="str">
        <f>IFERROR(VLOOKUP(テーブル5[[#This Row],[アイテム]], テーブル3[], 17, FALSE), "")</f>
        <v/>
      </c>
      <c r="G661" s="28" t="str">
        <f>IFERROR(VLOOKUP(テーブル5[[#This Row],[アイテム]], テーブル3[], 18, FALSE), "")</f>
        <v/>
      </c>
      <c r="H661" s="28" t="str">
        <f>IFERROR(VLOOKUP(テーブル5[[#This Row],[アイテム]], テーブル3[], 19, FALSE), "")</f>
        <v/>
      </c>
    </row>
    <row r="662" spans="1:8">
      <c r="A662" s="26" t="s">
        <v>1027</v>
      </c>
      <c r="B662" s="26" t="str">
        <f>VLOOKUP(テーブル5[[#This Row],[アイテム]], テーブル2[[名称]:[IC]], 12, FALSE)</f>
        <v>お得意様チケットA</v>
      </c>
      <c r="C662" s="28" t="str">
        <f>IFERROR(VLOOKUP(テーブル5[[#This Row],[アイテム]], テーブル3[], 14, FALSE), "")</f>
        <v/>
      </c>
      <c r="D662" s="28" t="str">
        <f>IFERROR(VLOOKUP(テーブル5[[#This Row],[アイテム]], テーブル3[], 15, FALSE), "")</f>
        <v/>
      </c>
      <c r="E662" s="28" t="str">
        <f>IFERROR(VLOOKUP(テーブル5[[#This Row],[アイテム]], テーブル3[], 16, FALSE), "")</f>
        <v/>
      </c>
      <c r="F662" s="28" t="str">
        <f>IFERROR(VLOOKUP(テーブル5[[#This Row],[アイテム]], テーブル3[], 17, FALSE), "")</f>
        <v/>
      </c>
      <c r="G662" s="28" t="str">
        <f>IFERROR(VLOOKUP(テーブル5[[#This Row],[アイテム]], テーブル3[], 18, FALSE), "")</f>
        <v/>
      </c>
      <c r="H662" s="28" t="str">
        <f>IFERROR(VLOOKUP(テーブル5[[#This Row],[アイテム]], テーブル3[], 19, FALSE), "")</f>
        <v/>
      </c>
    </row>
    <row r="663" spans="1:8">
      <c r="A663" s="26" t="s">
        <v>955</v>
      </c>
      <c r="B663" s="26" t="str">
        <f>VLOOKUP(テーブル5[[#This Row],[アイテム]], テーブル2[[名称]:[IC]], 12, FALSE)</f>
        <v>【落】セラフィックゲート（ビハル坑道）　ランバー・デューク</v>
      </c>
      <c r="C663" s="28" t="str">
        <f>IFERROR(VLOOKUP(テーブル5[[#This Row],[アイテム]], テーブル3[], 14, FALSE), "")</f>
        <v/>
      </c>
      <c r="D663" s="28" t="str">
        <f>IFERROR(VLOOKUP(テーブル5[[#This Row],[アイテム]], テーブル3[], 15, FALSE), "")</f>
        <v/>
      </c>
      <c r="E663" s="28" t="str">
        <f>IFERROR(VLOOKUP(テーブル5[[#This Row],[アイテム]], テーブル3[], 16, FALSE), "")</f>
        <v/>
      </c>
      <c r="F663" s="28" t="str">
        <f>IFERROR(VLOOKUP(テーブル5[[#This Row],[アイテム]], テーブル3[], 17, FALSE), "")</f>
        <v/>
      </c>
      <c r="G663" s="28" t="str">
        <f>IFERROR(VLOOKUP(テーブル5[[#This Row],[アイテム]], テーブル3[], 18, FALSE), "")</f>
        <v/>
      </c>
      <c r="H663" s="28" t="str">
        <f>IFERROR(VLOOKUP(テーブル5[[#This Row],[アイテム]], テーブル3[], 19, FALSE), "")</f>
        <v/>
      </c>
    </row>
    <row r="664" spans="1:8">
      <c r="A664" s="26" t="s">
        <v>1049</v>
      </c>
      <c r="B664" s="26" t="str">
        <f>VLOOKUP(テーブル5[[#This Row],[アイテム]], テーブル2[[名称]:[IC]], 12, FALSE)</f>
        <v>お得意様チケットB</v>
      </c>
      <c r="C664" s="28" t="str">
        <f>IFERROR(VLOOKUP(テーブル5[[#This Row],[アイテム]], テーブル3[], 14, FALSE), "")</f>
        <v/>
      </c>
      <c r="D664" s="28" t="str">
        <f>IFERROR(VLOOKUP(テーブル5[[#This Row],[アイテム]], テーブル3[], 15, FALSE), "")</f>
        <v/>
      </c>
      <c r="E664" s="28" t="str">
        <f>IFERROR(VLOOKUP(テーブル5[[#This Row],[アイテム]], テーブル3[], 16, FALSE), "")</f>
        <v/>
      </c>
      <c r="F664" s="28" t="str">
        <f>IFERROR(VLOOKUP(テーブル5[[#This Row],[アイテム]], テーブル3[], 17, FALSE), "")</f>
        <v/>
      </c>
      <c r="G664" s="28" t="str">
        <f>IFERROR(VLOOKUP(テーブル5[[#This Row],[アイテム]], テーブル3[], 18, FALSE), "")</f>
        <v/>
      </c>
      <c r="H664" s="28" t="str">
        <f>IFERROR(VLOOKUP(テーブル5[[#This Row],[アイテム]], テーブル3[], 19, FALSE), "")</f>
        <v/>
      </c>
    </row>
    <row r="665" spans="1:8">
      <c r="A665" s="26" t="s">
        <v>994</v>
      </c>
      <c r="B665" s="26" t="str">
        <f>VLOOKUP(テーブル5[[#This Row],[アイテム]], テーブル2[[名称]:[IC]], 12, FALSE)</f>
        <v>【店売】王都ケルンテン・ハルギータ皇城</v>
      </c>
      <c r="C665" s="28" t="str">
        <f>IFERROR(VLOOKUP(テーブル5[[#This Row],[アイテム]], テーブル3[], 14, FALSE), "")</f>
        <v/>
      </c>
      <c r="D665" s="28" t="str">
        <f>IFERROR(VLOOKUP(テーブル5[[#This Row],[アイテム]], テーブル3[], 15, FALSE), "")</f>
        <v/>
      </c>
      <c r="E665" s="28" t="str">
        <f>IFERROR(VLOOKUP(テーブル5[[#This Row],[アイテム]], テーブル3[], 16, FALSE), "")</f>
        <v/>
      </c>
      <c r="F665" s="28" t="str">
        <f>IFERROR(VLOOKUP(テーブル5[[#This Row],[アイテム]], テーブル3[], 17, FALSE), "")</f>
        <v/>
      </c>
      <c r="G665" s="28" t="str">
        <f>IFERROR(VLOOKUP(テーブル5[[#This Row],[アイテム]], テーブル3[], 18, FALSE), "")</f>
        <v/>
      </c>
      <c r="H665" s="28" t="str">
        <f>IFERROR(VLOOKUP(テーブル5[[#This Row],[アイテム]], テーブル3[], 19, FALSE), "")</f>
        <v/>
      </c>
    </row>
    <row r="666" spans="1:8">
      <c r="A666" s="26" t="s">
        <v>956</v>
      </c>
      <c r="B666" s="26" t="str">
        <f>VLOOKUP(テーブル5[[#This Row],[アイテム]], テーブル2[[名称]:[IC]], 12, FALSE)</f>
        <v>【落】セラフィックゲート（ビハル坑道）　ランバー・カウント</v>
      </c>
      <c r="C666" s="28" t="str">
        <f>IFERROR(VLOOKUP(テーブル5[[#This Row],[アイテム]], テーブル3[], 14, FALSE), "")</f>
        <v/>
      </c>
      <c r="D666" s="28" t="str">
        <f>IFERROR(VLOOKUP(テーブル5[[#This Row],[アイテム]], テーブル3[], 15, FALSE), "")</f>
        <v/>
      </c>
      <c r="E666" s="28" t="str">
        <f>IFERROR(VLOOKUP(テーブル5[[#This Row],[アイテム]], テーブル3[], 16, FALSE), "")</f>
        <v/>
      </c>
      <c r="F666" s="28" t="str">
        <f>IFERROR(VLOOKUP(テーブル5[[#This Row],[アイテム]], テーブル3[], 17, FALSE), "")</f>
        <v/>
      </c>
      <c r="G666" s="28" t="str">
        <f>IFERROR(VLOOKUP(テーブル5[[#This Row],[アイテム]], テーブル3[], 18, FALSE), "")</f>
        <v/>
      </c>
      <c r="H666" s="28" t="str">
        <f>IFERROR(VLOOKUP(テーブル5[[#This Row],[アイテム]], テーブル3[], 19, FALSE), "")</f>
        <v/>
      </c>
    </row>
    <row r="667" spans="1:8">
      <c r="A667" s="26" t="s">
        <v>990</v>
      </c>
      <c r="B667" s="26" t="str">
        <f>VLOOKUP(テーブル5[[#This Row],[アイテム]], テーブル2[[名称]:[IC]], 12, FALSE)</f>
        <v>【落】セラフィックゲート（コバスナ大森林）　テキーラ・カクタス</v>
      </c>
      <c r="C667" s="28" t="str">
        <f>IFERROR(VLOOKUP(テーブル5[[#This Row],[アイテム]], テーブル3[], 14, FALSE), "")</f>
        <v/>
      </c>
      <c r="D667" s="28" t="str">
        <f>IFERROR(VLOOKUP(テーブル5[[#This Row],[アイテム]], テーブル3[], 15, FALSE), "")</f>
        <v/>
      </c>
      <c r="E667" s="28" t="str">
        <f>IFERROR(VLOOKUP(テーブル5[[#This Row],[アイテム]], テーブル3[], 16, FALSE), "")</f>
        <v/>
      </c>
      <c r="F667" s="28" t="str">
        <f>IFERROR(VLOOKUP(テーブル5[[#This Row],[アイテム]], テーブル3[], 17, FALSE), "")</f>
        <v/>
      </c>
      <c r="G667" s="28" t="str">
        <f>IFERROR(VLOOKUP(テーブル5[[#This Row],[アイテム]], テーブル3[], 18, FALSE), "")</f>
        <v/>
      </c>
      <c r="H667" s="28" t="str">
        <f>IFERROR(VLOOKUP(テーブル5[[#This Row],[アイテム]], テーブル3[], 19, FALSE), "")</f>
        <v/>
      </c>
    </row>
    <row r="668" spans="1:8">
      <c r="A668" s="26" t="s">
        <v>1023</v>
      </c>
      <c r="B668" s="26" t="str">
        <f>VLOOKUP(テーブル5[[#This Row],[アイテム]], テーブル2[[名称]:[IC]], 12, FALSE)</f>
        <v>お得意様チケットA</v>
      </c>
      <c r="C668" s="28" t="str">
        <f>IFERROR(VLOOKUP(テーブル5[[#This Row],[アイテム]], テーブル3[], 14, FALSE), "")</f>
        <v/>
      </c>
      <c r="D668" s="28" t="str">
        <f>IFERROR(VLOOKUP(テーブル5[[#This Row],[アイテム]], テーブル3[], 15, FALSE), "")</f>
        <v/>
      </c>
      <c r="E668" s="28" t="str">
        <f>IFERROR(VLOOKUP(テーブル5[[#This Row],[アイテム]], テーブル3[], 16, FALSE), "")</f>
        <v/>
      </c>
      <c r="F668" s="28" t="str">
        <f>IFERROR(VLOOKUP(テーブル5[[#This Row],[アイテム]], テーブル3[], 17, FALSE), "")</f>
        <v/>
      </c>
      <c r="G668" s="28" t="str">
        <f>IFERROR(VLOOKUP(テーブル5[[#This Row],[アイテム]], テーブル3[], 18, FALSE), "")</f>
        <v/>
      </c>
      <c r="H668" s="28" t="str">
        <f>IFERROR(VLOOKUP(テーブル5[[#This Row],[アイテム]], テーブル3[], 19, FALSE), "")</f>
        <v/>
      </c>
    </row>
    <row r="669" spans="1:8">
      <c r="A669" s="26" t="s">
        <v>1051</v>
      </c>
      <c r="B669" s="26" t="str">
        <f>VLOOKUP(テーブル5[[#This Row],[アイテム]], テーブル2[[名称]:[IC]], 12, FALSE)</f>
        <v>お得意様チケットB</v>
      </c>
      <c r="C669" s="28" t="str">
        <f>IFERROR(VLOOKUP(テーブル5[[#This Row],[アイテム]], テーブル3[], 14, FALSE), "")</f>
        <v/>
      </c>
      <c r="D669" s="28" t="str">
        <f>IFERROR(VLOOKUP(テーブル5[[#This Row],[アイテム]], テーブル3[], 15, FALSE), "")</f>
        <v/>
      </c>
      <c r="E669" s="28" t="str">
        <f>IFERROR(VLOOKUP(テーブル5[[#This Row],[アイテム]], テーブル3[], 16, FALSE), "")</f>
        <v/>
      </c>
      <c r="F669" s="28" t="str">
        <f>IFERROR(VLOOKUP(テーブル5[[#This Row],[アイテム]], テーブル3[], 17, FALSE), "")</f>
        <v/>
      </c>
      <c r="G669" s="28" t="str">
        <f>IFERROR(VLOOKUP(テーブル5[[#This Row],[アイテム]], テーブル3[], 18, FALSE), "")</f>
        <v/>
      </c>
      <c r="H669" s="28" t="str">
        <f>IFERROR(VLOOKUP(テーブル5[[#This Row],[アイテム]], テーブル3[], 19, FALSE), "")</f>
        <v/>
      </c>
    </row>
    <row r="670" spans="1:8">
      <c r="A670" s="26" t="s">
        <v>975</v>
      </c>
      <c r="B670" s="26" t="str">
        <f>VLOOKUP(テーブル5[[#This Row],[アイテム]], テーブル2[[名称]:[IC]], 12, FALSE)</f>
        <v>【店売】ハルギータ皇城</v>
      </c>
      <c r="C670" s="28" t="str">
        <f>IFERROR(VLOOKUP(テーブル5[[#This Row],[アイテム]], テーブル3[], 14, FALSE), "")</f>
        <v/>
      </c>
      <c r="D670" s="28" t="str">
        <f>IFERROR(VLOOKUP(テーブル5[[#This Row],[アイテム]], テーブル3[], 15, FALSE), "")</f>
        <v/>
      </c>
      <c r="E670" s="28" t="str">
        <f>IFERROR(VLOOKUP(テーブル5[[#This Row],[アイテム]], テーブル3[], 16, FALSE), "")</f>
        <v/>
      </c>
      <c r="F670" s="28" t="str">
        <f>IFERROR(VLOOKUP(テーブル5[[#This Row],[アイテム]], テーブル3[], 17, FALSE), "")</f>
        <v/>
      </c>
      <c r="G670" s="28" t="str">
        <f>IFERROR(VLOOKUP(テーブル5[[#This Row],[アイテム]], テーブル3[], 18, FALSE), "")</f>
        <v/>
      </c>
      <c r="H670" s="28" t="str">
        <f>IFERROR(VLOOKUP(テーブル5[[#This Row],[アイテム]], テーブル3[], 19, FALSE), "")</f>
        <v/>
      </c>
    </row>
    <row r="671" spans="1:8">
      <c r="A671" s="26" t="s">
        <v>1029</v>
      </c>
      <c r="B671" s="26" t="str">
        <f>VLOOKUP(テーブル5[[#This Row],[アイテム]], テーブル2[[名称]:[IC]], 12, FALSE)</f>
        <v>【店売】モンタナ村</v>
      </c>
      <c r="C671" s="28" t="str">
        <f>IFERROR(VLOOKUP(テーブル5[[#This Row],[アイテム]], テーブル3[], 14, FALSE), "")</f>
        <v/>
      </c>
      <c r="D671" s="28" t="str">
        <f>IFERROR(VLOOKUP(テーブル5[[#This Row],[アイテム]], テーブル3[], 15, FALSE), "")</f>
        <v/>
      </c>
      <c r="E671" s="28" t="str">
        <f>IFERROR(VLOOKUP(テーブル5[[#This Row],[アイテム]], テーブル3[], 16, FALSE), "")</f>
        <v/>
      </c>
      <c r="F671" s="28" t="str">
        <f>IFERROR(VLOOKUP(テーブル5[[#This Row],[アイテム]], テーブル3[], 17, FALSE), "")</f>
        <v/>
      </c>
      <c r="G671" s="28" t="str">
        <f>IFERROR(VLOOKUP(テーブル5[[#This Row],[アイテム]], テーブル3[], 18, FALSE), "")</f>
        <v/>
      </c>
      <c r="H671" s="28" t="str">
        <f>IFERROR(VLOOKUP(テーブル5[[#This Row],[アイテム]], テーブル3[], 19, FALSE), "")</f>
        <v/>
      </c>
    </row>
    <row r="672" spans="1:8">
      <c r="A672" s="26" t="s">
        <v>971</v>
      </c>
      <c r="B672" s="26" t="str">
        <f>VLOOKUP(テーブル5[[#This Row],[アイテム]], テーブル2[[名称]:[IC]], 12, FALSE)</f>
        <v>【店売】港の町ザラ</v>
      </c>
      <c r="C672" s="28" t="str">
        <f>IFERROR(VLOOKUP(テーブル5[[#This Row],[アイテム]], テーブル3[], 14, FALSE), "")</f>
        <v/>
      </c>
      <c r="D672" s="28" t="str">
        <f>IFERROR(VLOOKUP(テーブル5[[#This Row],[アイテム]], テーブル3[], 15, FALSE), "")</f>
        <v/>
      </c>
      <c r="E672" s="28" t="str">
        <f>IFERROR(VLOOKUP(テーブル5[[#This Row],[アイテム]], テーブル3[], 16, FALSE), "")</f>
        <v/>
      </c>
      <c r="F672" s="28" t="str">
        <f>IFERROR(VLOOKUP(テーブル5[[#This Row],[アイテム]], テーブル3[], 17, FALSE), "")</f>
        <v/>
      </c>
      <c r="G672" s="28" t="str">
        <f>IFERROR(VLOOKUP(テーブル5[[#This Row],[アイテム]], テーブル3[], 18, FALSE), "")</f>
        <v/>
      </c>
      <c r="H672" s="28" t="str">
        <f>IFERROR(VLOOKUP(テーブル5[[#This Row],[アイテム]], テーブル3[], 19, FALSE), "")</f>
        <v/>
      </c>
    </row>
    <row r="673" spans="1:8">
      <c r="A673" s="26" t="s">
        <v>1074</v>
      </c>
      <c r="B673" s="26" t="str">
        <f>VLOOKUP(テーブル5[[#This Row],[アイテム]], テーブル2[[名称]:[IC]], 12, FALSE)</f>
        <v>【落】 サボテン系モンスター</v>
      </c>
      <c r="C673" s="28" t="str">
        <f>IFERROR(VLOOKUP(テーブル5[[#This Row],[アイテム]], テーブル3[], 14, FALSE), "")</f>
        <v/>
      </c>
      <c r="D673" s="28" t="str">
        <f>IFERROR(VLOOKUP(テーブル5[[#This Row],[アイテム]], テーブル3[], 15, FALSE), "")</f>
        <v/>
      </c>
      <c r="E673" s="28" t="str">
        <f>IFERROR(VLOOKUP(テーブル5[[#This Row],[アイテム]], テーブル3[], 16, FALSE), "")</f>
        <v/>
      </c>
      <c r="F673" s="28" t="str">
        <f>IFERROR(VLOOKUP(テーブル5[[#This Row],[アイテム]], テーブル3[], 17, FALSE), "")</f>
        <v/>
      </c>
      <c r="G673" s="28" t="str">
        <f>IFERROR(VLOOKUP(テーブル5[[#This Row],[アイテム]], テーブル3[], 18, FALSE), "")</f>
        <v/>
      </c>
      <c r="H673" s="28" t="str">
        <f>IFERROR(VLOOKUP(テーブル5[[#This Row],[アイテム]], テーブル3[], 19, FALSE), "")</f>
        <v/>
      </c>
    </row>
    <row r="674" spans="1:8">
      <c r="A674" s="26" t="s">
        <v>1000</v>
      </c>
      <c r="B674" s="26" t="str">
        <f>VLOOKUP(テーブル5[[#This Row],[アイテム]], テーブル2[[名称]:[IC]], 12, FALSE)</f>
        <v>【店売】港の町ザラ</v>
      </c>
      <c r="C674" s="28" t="str">
        <f>IFERROR(VLOOKUP(テーブル5[[#This Row],[アイテム]], テーブル3[], 14, FALSE), "")</f>
        <v/>
      </c>
      <c r="D674" s="28" t="str">
        <f>IFERROR(VLOOKUP(テーブル5[[#This Row],[アイテム]], テーブル3[], 15, FALSE), "")</f>
        <v/>
      </c>
      <c r="E674" s="28" t="str">
        <f>IFERROR(VLOOKUP(テーブル5[[#This Row],[アイテム]], テーブル3[], 16, FALSE), "")</f>
        <v/>
      </c>
      <c r="F674" s="28" t="str">
        <f>IFERROR(VLOOKUP(テーブル5[[#This Row],[アイテム]], テーブル3[], 17, FALSE), "")</f>
        <v/>
      </c>
      <c r="G674" s="28" t="str">
        <f>IFERROR(VLOOKUP(テーブル5[[#This Row],[アイテム]], テーブル3[], 18, FALSE), "")</f>
        <v/>
      </c>
      <c r="H674" s="28" t="str">
        <f>IFERROR(VLOOKUP(テーブル5[[#This Row],[アイテム]], テーブル3[], 19, FALSE), "")</f>
        <v/>
      </c>
    </row>
    <row r="675" spans="1:8">
      <c r="A675" s="26" t="s">
        <v>1046</v>
      </c>
      <c r="B675" s="26" t="str">
        <f>VLOOKUP(テーブル5[[#This Row],[アイテム]], テーブル2[[名称]:[IC]], 12, FALSE)</f>
        <v>お得意様チケットB</v>
      </c>
      <c r="C675" s="28" t="str">
        <f>IFERROR(VLOOKUP(テーブル5[[#This Row],[アイテム]], テーブル3[], 14, FALSE), "")</f>
        <v/>
      </c>
      <c r="D675" s="28" t="str">
        <f>IFERROR(VLOOKUP(テーブル5[[#This Row],[アイテム]], テーブル3[], 15, FALSE), "")</f>
        <v/>
      </c>
      <c r="E675" s="28" t="str">
        <f>IFERROR(VLOOKUP(テーブル5[[#This Row],[アイテム]], テーブル3[], 16, FALSE), "")</f>
        <v/>
      </c>
      <c r="F675" s="28" t="str">
        <f>IFERROR(VLOOKUP(テーブル5[[#This Row],[アイテム]], テーブル3[], 17, FALSE), "")</f>
        <v/>
      </c>
      <c r="G675" s="28" t="str">
        <f>IFERROR(VLOOKUP(テーブル5[[#This Row],[アイテム]], テーブル3[], 18, FALSE), "")</f>
        <v/>
      </c>
      <c r="H675" s="28" t="str">
        <f>IFERROR(VLOOKUP(テーブル5[[#This Row],[アイテム]], テーブル3[], 19, FALSE), "")</f>
        <v/>
      </c>
    </row>
    <row r="676" spans="1:8">
      <c r="A676" s="26" t="s">
        <v>1039</v>
      </c>
      <c r="B676" s="26" t="str">
        <f>VLOOKUP(テーブル5[[#This Row],[アイテム]], テーブル2[[名称]:[IC]], 12, FALSE)</f>
        <v>お得意様チケットB</v>
      </c>
      <c r="C676" s="28" t="str">
        <f>IFERROR(VLOOKUP(テーブル5[[#This Row],[アイテム]], テーブル3[], 14, FALSE), "")</f>
        <v/>
      </c>
      <c r="D676" s="28" t="str">
        <f>IFERROR(VLOOKUP(テーブル5[[#This Row],[アイテム]], テーブル3[], 15, FALSE), "")</f>
        <v/>
      </c>
      <c r="E676" s="28" t="str">
        <f>IFERROR(VLOOKUP(テーブル5[[#This Row],[アイテム]], テーブル3[], 16, FALSE), "")</f>
        <v/>
      </c>
      <c r="F676" s="28" t="str">
        <f>IFERROR(VLOOKUP(テーブル5[[#This Row],[アイテム]], テーブル3[], 17, FALSE), "")</f>
        <v/>
      </c>
      <c r="G676" s="28" t="str">
        <f>IFERROR(VLOOKUP(テーブル5[[#This Row],[アイテム]], テーブル3[], 18, FALSE), "")</f>
        <v/>
      </c>
      <c r="H676" s="28" t="str">
        <f>IFERROR(VLOOKUP(テーブル5[[#This Row],[アイテム]], テーブル3[], 19, FALSE), "")</f>
        <v/>
      </c>
    </row>
    <row r="677" spans="1:8">
      <c r="A677" s="26" t="s">
        <v>901</v>
      </c>
      <c r="B677" s="26" t="str">
        <f>VLOOKUP(テーブル5[[#This Row],[アイテム]], テーブル2[[名称]:[IC]], 12, FALSE)</f>
        <v>【落】ショプロン村での戦い(1回目)のオーガ</v>
      </c>
      <c r="C677" s="28" t="str">
        <f>IFERROR(VLOOKUP(テーブル5[[#This Row],[アイテム]], テーブル3[], 14, FALSE), "")</f>
        <v/>
      </c>
      <c r="D677" s="28" t="str">
        <f>IFERROR(VLOOKUP(テーブル5[[#This Row],[アイテム]], テーブル3[], 15, FALSE), "")</f>
        <v/>
      </c>
      <c r="E677" s="28" t="str">
        <f>IFERROR(VLOOKUP(テーブル5[[#This Row],[アイテム]], テーブル3[], 16, FALSE), "")</f>
        <v/>
      </c>
      <c r="F677" s="28" t="str">
        <f>IFERROR(VLOOKUP(テーブル5[[#This Row],[アイテム]], テーブル3[], 17, FALSE), "")</f>
        <v/>
      </c>
      <c r="G677" s="28" t="str">
        <f>IFERROR(VLOOKUP(テーブル5[[#This Row],[アイテム]], テーブル3[], 18, FALSE), "")</f>
        <v/>
      </c>
      <c r="H677" s="28" t="str">
        <f>IFERROR(VLOOKUP(テーブル5[[#This Row],[アイテム]], テーブル3[], 19, FALSE), "")</f>
        <v/>
      </c>
    </row>
    <row r="678" spans="1:8">
      <c r="A678" s="26" t="s">
        <v>907</v>
      </c>
      <c r="B678" s="26" t="str">
        <f>VLOOKUP(テーブル5[[#This Row],[アイテム]], テーブル2[[名称]:[IC]], 12, FALSE)</f>
        <v>【落】シール・ジェイラー、ヴィクティムドール破壊</v>
      </c>
      <c r="C678" s="28" t="str">
        <f>IFERROR(VLOOKUP(テーブル5[[#This Row],[アイテム]], テーブル3[], 14, FALSE), "")</f>
        <v/>
      </c>
      <c r="D678" s="28" t="str">
        <f>IFERROR(VLOOKUP(テーブル5[[#This Row],[アイテム]], テーブル3[], 15, FALSE), "")</f>
        <v/>
      </c>
      <c r="E678" s="28" t="str">
        <f>IFERROR(VLOOKUP(テーブル5[[#This Row],[アイテム]], テーブル3[], 16, FALSE), "")</f>
        <v/>
      </c>
      <c r="F678" s="28" t="str">
        <f>IFERROR(VLOOKUP(テーブル5[[#This Row],[アイテム]], テーブル3[], 17, FALSE), "")</f>
        <v/>
      </c>
      <c r="G678" s="28" t="str">
        <f>IFERROR(VLOOKUP(テーブル5[[#This Row],[アイテム]], テーブル3[], 18, FALSE), "")</f>
        <v/>
      </c>
      <c r="H678" s="28" t="str">
        <f>IFERROR(VLOOKUP(テーブル5[[#This Row],[アイテム]], テーブル3[], 19, FALSE), "")</f>
        <v/>
      </c>
    </row>
    <row r="679" spans="1:8">
      <c r="A679" s="26" t="s">
        <v>979</v>
      </c>
      <c r="B679" s="26" t="str">
        <f>VLOOKUP(テーブル5[[#This Row],[アイテム]], テーブル2[[名称]:[IC]], 12, FALSE)</f>
        <v>【店売】港の町ザラ</v>
      </c>
      <c r="C679" s="28" t="str">
        <f>IFERROR(VLOOKUP(テーブル5[[#This Row],[アイテム]], テーブル3[], 14, FALSE), "")</f>
        <v/>
      </c>
      <c r="D679" s="28" t="str">
        <f>IFERROR(VLOOKUP(テーブル5[[#This Row],[アイテム]], テーブル3[], 15, FALSE), "")</f>
        <v/>
      </c>
      <c r="E679" s="28" t="str">
        <f>IFERROR(VLOOKUP(テーブル5[[#This Row],[アイテム]], テーブル3[], 16, FALSE), "")</f>
        <v/>
      </c>
      <c r="F679" s="28" t="str">
        <f>IFERROR(VLOOKUP(テーブル5[[#This Row],[アイテム]], テーブル3[], 17, FALSE), "")</f>
        <v/>
      </c>
      <c r="G679" s="28" t="str">
        <f>IFERROR(VLOOKUP(テーブル5[[#This Row],[アイテム]], テーブル3[], 18, FALSE), "")</f>
        <v/>
      </c>
      <c r="H679" s="28" t="str">
        <f>IFERROR(VLOOKUP(テーブル5[[#This Row],[アイテム]], テーブル3[], 19, FALSE), "")</f>
        <v/>
      </c>
    </row>
    <row r="680" spans="1:8">
      <c r="A680" s="26" t="s">
        <v>1054</v>
      </c>
      <c r="B680" s="26" t="str">
        <f>VLOOKUP(テーブル5[[#This Row],[アイテム]], テーブル2[[名称]:[IC]], 12, FALSE)</f>
        <v>お得意様チケットB</v>
      </c>
      <c r="C680" s="28" t="str">
        <f>IFERROR(VLOOKUP(テーブル5[[#This Row],[アイテム]], テーブル3[], 14, FALSE), "")</f>
        <v/>
      </c>
      <c r="D680" s="28" t="str">
        <f>IFERROR(VLOOKUP(テーブル5[[#This Row],[アイテム]], テーブル3[], 15, FALSE), "")</f>
        <v/>
      </c>
      <c r="E680" s="28" t="str">
        <f>IFERROR(VLOOKUP(テーブル5[[#This Row],[アイテム]], テーブル3[], 16, FALSE), "")</f>
        <v/>
      </c>
      <c r="F680" s="28" t="str">
        <f>IFERROR(VLOOKUP(テーブル5[[#This Row],[アイテム]], テーブル3[], 17, FALSE), "")</f>
        <v/>
      </c>
      <c r="G680" s="28" t="str">
        <f>IFERROR(VLOOKUP(テーブル5[[#This Row],[アイテム]], テーブル3[], 18, FALSE), "")</f>
        <v/>
      </c>
      <c r="H680" s="28" t="str">
        <f>IFERROR(VLOOKUP(テーブル5[[#This Row],[アイテム]], テーブル3[], 19, FALSE), "")</f>
        <v/>
      </c>
    </row>
    <row r="681" spans="1:8">
      <c r="A681" s="26" t="s">
        <v>989</v>
      </c>
      <c r="B681" s="26">
        <f>VLOOKUP(テーブル5[[#This Row],[アイテム]], テーブル2[[名称]:[IC]], 12, FALSE)</f>
        <v>0</v>
      </c>
      <c r="C681" s="28" t="str">
        <f>IFERROR(VLOOKUP(テーブル5[[#This Row],[アイテム]], テーブル3[], 14, FALSE), "")</f>
        <v/>
      </c>
      <c r="D681" s="28" t="str">
        <f>IFERROR(VLOOKUP(テーブル5[[#This Row],[アイテム]], テーブル3[], 15, FALSE), "")</f>
        <v/>
      </c>
      <c r="E681" s="28" t="str">
        <f>IFERROR(VLOOKUP(テーブル5[[#This Row],[アイテム]], テーブル3[], 16, FALSE), "")</f>
        <v/>
      </c>
      <c r="F681" s="28" t="str">
        <f>IFERROR(VLOOKUP(テーブル5[[#This Row],[アイテム]], テーブル3[], 17, FALSE), "")</f>
        <v/>
      </c>
      <c r="G681" s="28" t="str">
        <f>IFERROR(VLOOKUP(テーブル5[[#This Row],[アイテム]], テーブル3[], 18, FALSE), "")</f>
        <v/>
      </c>
      <c r="H681" s="28" t="str">
        <f>IFERROR(VLOOKUP(テーブル5[[#This Row],[アイテム]], テーブル3[], 19, FALSE), "")</f>
        <v/>
      </c>
    </row>
    <row r="682" spans="1:8">
      <c r="A682" s="26" t="s">
        <v>1021</v>
      </c>
      <c r="B682" s="26" t="str">
        <f>VLOOKUP(テーブル5[[#This Row],[アイテム]], テーブル2[[名称]:[IC]], 12, FALSE)</f>
        <v>お得意様チケットA</v>
      </c>
      <c r="C682" s="28" t="str">
        <f>IFERROR(VLOOKUP(テーブル5[[#This Row],[アイテム]], テーブル3[], 14, FALSE), "")</f>
        <v/>
      </c>
      <c r="D682" s="28" t="str">
        <f>IFERROR(VLOOKUP(テーブル5[[#This Row],[アイテム]], テーブル3[], 15, FALSE), "")</f>
        <v/>
      </c>
      <c r="E682" s="28" t="str">
        <f>IFERROR(VLOOKUP(テーブル5[[#This Row],[アイテム]], テーブル3[], 16, FALSE), "")</f>
        <v/>
      </c>
      <c r="F682" s="28" t="str">
        <f>IFERROR(VLOOKUP(テーブル5[[#This Row],[アイテム]], テーブル3[], 17, FALSE), "")</f>
        <v/>
      </c>
      <c r="G682" s="28" t="str">
        <f>IFERROR(VLOOKUP(テーブル5[[#This Row],[アイテム]], テーブル3[], 18, FALSE), "")</f>
        <v/>
      </c>
      <c r="H682" s="28" t="str">
        <f>IFERROR(VLOOKUP(テーブル5[[#This Row],[アイテム]], テーブル3[], 19, FALSE), "")</f>
        <v/>
      </c>
    </row>
    <row r="683" spans="1:8">
      <c r="A683" s="26" t="s">
        <v>1020</v>
      </c>
      <c r="B683" s="26" t="str">
        <f>VLOOKUP(テーブル5[[#This Row],[アイテム]], テーブル2[[名称]:[IC]], 12, FALSE)</f>
        <v>お得意様チケットA</v>
      </c>
      <c r="C683" s="28" t="str">
        <f>IFERROR(VLOOKUP(テーブル5[[#This Row],[アイテム]], テーブル3[], 14, FALSE), "")</f>
        <v/>
      </c>
      <c r="D683" s="28" t="str">
        <f>IFERROR(VLOOKUP(テーブル5[[#This Row],[アイテム]], テーブル3[], 15, FALSE), "")</f>
        <v/>
      </c>
      <c r="E683" s="28" t="str">
        <f>IFERROR(VLOOKUP(テーブル5[[#This Row],[アイテム]], テーブル3[], 16, FALSE), "")</f>
        <v/>
      </c>
      <c r="F683" s="28" t="str">
        <f>IFERROR(VLOOKUP(テーブル5[[#This Row],[アイテム]], テーブル3[], 17, FALSE), "")</f>
        <v/>
      </c>
      <c r="G683" s="28" t="str">
        <f>IFERROR(VLOOKUP(テーブル5[[#This Row],[アイテム]], テーブル3[], 18, FALSE), "")</f>
        <v/>
      </c>
      <c r="H683" s="28" t="str">
        <f>IFERROR(VLOOKUP(テーブル5[[#This Row],[アイテム]], テーブル3[], 19, FALSE), "")</f>
        <v/>
      </c>
    </row>
    <row r="684" spans="1:8">
      <c r="A684" s="26" t="s">
        <v>957</v>
      </c>
      <c r="B684" s="26" t="str">
        <f>VLOOKUP(テーブル5[[#This Row],[アイテム]], テーブル2[[名称]:[IC]], 12, FALSE)</f>
        <v>【落】セラフィックゲート（ビハル坑道）　ランバー・キング</v>
      </c>
      <c r="C684" s="28" t="str">
        <f>IFERROR(VLOOKUP(テーブル5[[#This Row],[アイテム]], テーブル3[], 14, FALSE), "")</f>
        <v/>
      </c>
      <c r="D684" s="28" t="str">
        <f>IFERROR(VLOOKUP(テーブル5[[#This Row],[アイテム]], テーブル3[], 15, FALSE), "")</f>
        <v/>
      </c>
      <c r="E684" s="28" t="str">
        <f>IFERROR(VLOOKUP(テーブル5[[#This Row],[アイテム]], テーブル3[], 16, FALSE), "")</f>
        <v/>
      </c>
      <c r="F684" s="28" t="str">
        <f>IFERROR(VLOOKUP(テーブル5[[#This Row],[アイテム]], テーブル3[], 17, FALSE), "")</f>
        <v/>
      </c>
      <c r="G684" s="28" t="str">
        <f>IFERROR(VLOOKUP(テーブル5[[#This Row],[アイテム]], テーブル3[], 18, FALSE), "")</f>
        <v/>
      </c>
      <c r="H684" s="28" t="str">
        <f>IFERROR(VLOOKUP(テーブル5[[#This Row],[アイテム]], テーブル3[], 19, FALSE), "")</f>
        <v/>
      </c>
    </row>
    <row r="685" spans="1:8">
      <c r="A685" s="26" t="s">
        <v>1056</v>
      </c>
      <c r="B685" s="26" t="str">
        <f>VLOOKUP(テーブル5[[#This Row],[アイテム]], テーブル2[[名称]:[IC]], 12, FALSE)</f>
        <v>お得意様チケットB</v>
      </c>
      <c r="C685" s="28" t="str">
        <f>IFERROR(VLOOKUP(テーブル5[[#This Row],[アイテム]], テーブル3[], 14, FALSE), "")</f>
        <v/>
      </c>
      <c r="D685" s="28" t="str">
        <f>IFERROR(VLOOKUP(テーブル5[[#This Row],[アイテム]], テーブル3[], 15, FALSE), "")</f>
        <v/>
      </c>
      <c r="E685" s="28" t="str">
        <f>IFERROR(VLOOKUP(テーブル5[[#This Row],[アイテム]], テーブル3[], 16, FALSE), "")</f>
        <v/>
      </c>
      <c r="F685" s="28" t="str">
        <f>IFERROR(VLOOKUP(テーブル5[[#This Row],[アイテム]], テーブル3[], 17, FALSE), "")</f>
        <v/>
      </c>
      <c r="G685" s="28" t="str">
        <f>IFERROR(VLOOKUP(テーブル5[[#This Row],[アイテム]], テーブル3[], 18, FALSE), "")</f>
        <v/>
      </c>
      <c r="H685" s="28" t="str">
        <f>IFERROR(VLOOKUP(テーブル5[[#This Row],[アイテム]], テーブル3[], 19, FALSE), "")</f>
        <v/>
      </c>
    </row>
    <row r="686" spans="1:8">
      <c r="A686" s="26" t="s">
        <v>1055</v>
      </c>
      <c r="B686" s="26" t="str">
        <f>VLOOKUP(テーブル5[[#This Row],[アイテム]], テーブル2[[名称]:[IC]], 12, FALSE)</f>
        <v>お得意様チケットB</v>
      </c>
      <c r="C686" s="28" t="str">
        <f>IFERROR(VLOOKUP(テーブル5[[#This Row],[アイテム]], テーブル3[], 14, FALSE), "")</f>
        <v/>
      </c>
      <c r="D686" s="28" t="str">
        <f>IFERROR(VLOOKUP(テーブル5[[#This Row],[アイテム]], テーブル3[], 15, FALSE), "")</f>
        <v/>
      </c>
      <c r="E686" s="28" t="str">
        <f>IFERROR(VLOOKUP(テーブル5[[#This Row],[アイテム]], テーブル3[], 16, FALSE), "")</f>
        <v/>
      </c>
      <c r="F686" s="28" t="str">
        <f>IFERROR(VLOOKUP(テーブル5[[#This Row],[アイテム]], テーブル3[], 17, FALSE), "")</f>
        <v/>
      </c>
      <c r="G686" s="28" t="str">
        <f>IFERROR(VLOOKUP(テーブル5[[#This Row],[アイテム]], テーブル3[], 18, FALSE), "")</f>
        <v/>
      </c>
      <c r="H686" s="28" t="str">
        <f>IFERROR(VLOOKUP(テーブル5[[#This Row],[アイテム]], テーブル3[], 19, FALSE), "")</f>
        <v/>
      </c>
    </row>
    <row r="687" spans="1:8">
      <c r="A687" s="26" t="s">
        <v>479</v>
      </c>
      <c r="B687" s="26" t="str">
        <f>VLOOKUP(テーブル5[[#This Row],[アイテム]], テーブル2[[名称]:[IC]], 12, FALSE)</f>
        <v>【店売】首都フェイエール、港町ザラ</v>
      </c>
      <c r="C687" s="28" t="str">
        <f>IFERROR(VLOOKUP(テーブル5[[#This Row],[アイテム]], テーブル3[], 14, FALSE), "")</f>
        <v/>
      </c>
      <c r="D687" s="28" t="str">
        <f>IFERROR(VLOOKUP(テーブル5[[#This Row],[アイテム]], テーブル3[], 15, FALSE), "")</f>
        <v/>
      </c>
      <c r="E687" s="28" t="str">
        <f>IFERROR(VLOOKUP(テーブル5[[#This Row],[アイテム]], テーブル3[], 16, FALSE), "")</f>
        <v/>
      </c>
      <c r="F687" s="28" t="str">
        <f>IFERROR(VLOOKUP(テーブル5[[#This Row],[アイテム]], テーブル3[], 17, FALSE), "")</f>
        <v/>
      </c>
      <c r="G687" s="28" t="str">
        <f>IFERROR(VLOOKUP(テーブル5[[#This Row],[アイテム]], テーブル3[], 18, FALSE), "")</f>
        <v/>
      </c>
      <c r="H687" s="28" t="str">
        <f>IFERROR(VLOOKUP(テーブル5[[#This Row],[アイテム]], テーブル3[], 19, FALSE), "")</f>
        <v/>
      </c>
    </row>
    <row r="688" spans="1:8">
      <c r="A688" s="26" t="s">
        <v>1022</v>
      </c>
      <c r="B688" s="26" t="str">
        <f>VLOOKUP(テーブル5[[#This Row],[アイテム]], テーブル2[[名称]:[IC]], 12, FALSE)</f>
        <v>お得意様チケットA</v>
      </c>
      <c r="C688" s="28" t="str">
        <f>IFERROR(VLOOKUP(テーブル5[[#This Row],[アイテム]], テーブル3[], 14, FALSE), "")</f>
        <v/>
      </c>
      <c r="D688" s="28" t="str">
        <f>IFERROR(VLOOKUP(テーブル5[[#This Row],[アイテム]], テーブル3[], 15, FALSE), "")</f>
        <v/>
      </c>
      <c r="E688" s="28" t="str">
        <f>IFERROR(VLOOKUP(テーブル5[[#This Row],[アイテム]], テーブル3[], 16, FALSE), "")</f>
        <v/>
      </c>
      <c r="F688" s="28" t="str">
        <f>IFERROR(VLOOKUP(テーブル5[[#This Row],[アイテム]], テーブル3[], 17, FALSE), "")</f>
        <v/>
      </c>
      <c r="G688" s="28" t="str">
        <f>IFERROR(VLOOKUP(テーブル5[[#This Row],[アイテム]], テーブル3[], 18, FALSE), "")</f>
        <v/>
      </c>
      <c r="H688" s="28" t="str">
        <f>IFERROR(VLOOKUP(テーブル5[[#This Row],[アイテム]], テーブル3[], 19, FALSE), "")</f>
        <v/>
      </c>
    </row>
    <row r="689" spans="1:8">
      <c r="A689" s="26" t="s">
        <v>1085</v>
      </c>
      <c r="B689" s="26" t="str">
        <f>VLOOKUP(テーブル5[[#This Row],[アイテム]], テーブル2[[名称]:[IC]], 12, FALSE)</f>
        <v>【落】 トカゲ系モンスター</v>
      </c>
      <c r="C689" s="28" t="str">
        <f>IFERROR(VLOOKUP(テーブル5[[#This Row],[アイテム]], テーブル3[], 14, FALSE), "")</f>
        <v/>
      </c>
      <c r="D689" s="28" t="str">
        <f>IFERROR(VLOOKUP(テーブル5[[#This Row],[アイテム]], テーブル3[], 15, FALSE), "")</f>
        <v/>
      </c>
      <c r="E689" s="28" t="str">
        <f>IFERROR(VLOOKUP(テーブル5[[#This Row],[アイテム]], テーブル3[], 16, FALSE), "")</f>
        <v/>
      </c>
      <c r="F689" s="28" t="str">
        <f>IFERROR(VLOOKUP(テーブル5[[#This Row],[アイテム]], テーブル3[], 17, FALSE), "")</f>
        <v/>
      </c>
      <c r="G689" s="28" t="str">
        <f>IFERROR(VLOOKUP(テーブル5[[#This Row],[アイテム]], テーブル3[], 18, FALSE), "")</f>
        <v/>
      </c>
      <c r="H689" s="28" t="str">
        <f>IFERROR(VLOOKUP(テーブル5[[#This Row],[アイテム]], テーブル3[], 19, FALSE), "")</f>
        <v/>
      </c>
    </row>
    <row r="690" spans="1:8">
      <c r="A690" s="26" t="s">
        <v>1088</v>
      </c>
      <c r="B690" s="26" t="str">
        <f>VLOOKUP(テーブル5[[#This Row],[アイテム]], テーブル2[[名称]:[IC]], 12, FALSE)</f>
        <v>【落】 トカゲ系モンスター</v>
      </c>
      <c r="C690" s="28" t="str">
        <f>IFERROR(VLOOKUP(テーブル5[[#This Row],[アイテム]], テーブル3[], 14, FALSE), "")</f>
        <v/>
      </c>
      <c r="D690" s="28" t="str">
        <f>IFERROR(VLOOKUP(テーブル5[[#This Row],[アイテム]], テーブル3[], 15, FALSE), "")</f>
        <v/>
      </c>
      <c r="E690" s="28" t="str">
        <f>IFERROR(VLOOKUP(テーブル5[[#This Row],[アイテム]], テーブル3[], 16, FALSE), "")</f>
        <v/>
      </c>
      <c r="F690" s="28" t="str">
        <f>IFERROR(VLOOKUP(テーブル5[[#This Row],[アイテム]], テーブル3[], 17, FALSE), "")</f>
        <v/>
      </c>
      <c r="G690" s="28" t="str">
        <f>IFERROR(VLOOKUP(テーブル5[[#This Row],[アイテム]], テーブル3[], 18, FALSE), "")</f>
        <v/>
      </c>
      <c r="H690" s="28" t="str">
        <f>IFERROR(VLOOKUP(テーブル5[[#This Row],[アイテム]], テーブル3[], 19, FALSE), "")</f>
        <v/>
      </c>
    </row>
    <row r="691" spans="1:8">
      <c r="A691" s="26" t="s">
        <v>1081</v>
      </c>
      <c r="B691" s="26" t="str">
        <f>VLOOKUP(テーブル5[[#This Row],[アイテム]], テーブル2[[名称]:[IC]], 12, FALSE)</f>
        <v>【落】 リザード系モンスター</v>
      </c>
      <c r="C691" s="28" t="str">
        <f>IFERROR(VLOOKUP(テーブル5[[#This Row],[アイテム]], テーブル3[], 14, FALSE), "")</f>
        <v/>
      </c>
      <c r="D691" s="28" t="str">
        <f>IFERROR(VLOOKUP(テーブル5[[#This Row],[アイテム]], テーブル3[], 15, FALSE), "")</f>
        <v/>
      </c>
      <c r="E691" s="28" t="str">
        <f>IFERROR(VLOOKUP(テーブル5[[#This Row],[アイテム]], テーブル3[], 16, FALSE), "")</f>
        <v/>
      </c>
      <c r="F691" s="28" t="str">
        <f>IFERROR(VLOOKUP(テーブル5[[#This Row],[アイテム]], テーブル3[], 17, FALSE), "")</f>
        <v/>
      </c>
      <c r="G691" s="28" t="str">
        <f>IFERROR(VLOOKUP(テーブル5[[#This Row],[アイテム]], テーブル3[], 18, FALSE), "")</f>
        <v/>
      </c>
      <c r="H691" s="28" t="str">
        <f>IFERROR(VLOOKUP(テーブル5[[#This Row],[アイテム]], テーブル3[], 19, FALSE), "")</f>
        <v/>
      </c>
    </row>
    <row r="692" spans="1:8">
      <c r="A692" s="26" t="s">
        <v>1048</v>
      </c>
      <c r="B692" s="26" t="str">
        <f>VLOOKUP(テーブル5[[#This Row],[アイテム]], テーブル2[[名称]:[IC]], 12, FALSE)</f>
        <v>お得意様チケットB</v>
      </c>
      <c r="C692" s="28" t="str">
        <f>IFERROR(VLOOKUP(テーブル5[[#This Row],[アイテム]], テーブル3[], 14, FALSE), "")</f>
        <v/>
      </c>
      <c r="D692" s="28" t="str">
        <f>IFERROR(VLOOKUP(テーブル5[[#This Row],[アイテム]], テーブル3[], 15, FALSE), "")</f>
        <v/>
      </c>
      <c r="E692" s="28" t="str">
        <f>IFERROR(VLOOKUP(テーブル5[[#This Row],[アイテム]], テーブル3[], 16, FALSE), "")</f>
        <v/>
      </c>
      <c r="F692" s="28" t="str">
        <f>IFERROR(VLOOKUP(テーブル5[[#This Row],[アイテム]], テーブル3[], 17, FALSE), "")</f>
        <v/>
      </c>
      <c r="G692" s="28" t="str">
        <f>IFERROR(VLOOKUP(テーブル5[[#This Row],[アイテム]], テーブル3[], 18, FALSE), "")</f>
        <v/>
      </c>
      <c r="H692" s="28" t="str">
        <f>IFERROR(VLOOKUP(テーブル5[[#This Row],[アイテム]], テーブル3[], 19, FALSE), "")</f>
        <v/>
      </c>
    </row>
    <row r="693" spans="1:8">
      <c r="A693" s="26" t="s">
        <v>1052</v>
      </c>
      <c r="B693" s="26" t="str">
        <f>VLOOKUP(テーブル5[[#This Row],[アイテム]], テーブル2[[名称]:[IC]], 12, FALSE)</f>
        <v>お得意様チケットB</v>
      </c>
      <c r="C693" s="28" t="str">
        <f>IFERROR(VLOOKUP(テーブル5[[#This Row],[アイテム]], テーブル3[], 14, FALSE), "")</f>
        <v/>
      </c>
      <c r="D693" s="28" t="str">
        <f>IFERROR(VLOOKUP(テーブル5[[#This Row],[アイテム]], テーブル3[], 15, FALSE), "")</f>
        <v/>
      </c>
      <c r="E693" s="28" t="str">
        <f>IFERROR(VLOOKUP(テーブル5[[#This Row],[アイテム]], テーブル3[], 16, FALSE), "")</f>
        <v/>
      </c>
      <c r="F693" s="28" t="str">
        <f>IFERROR(VLOOKUP(テーブル5[[#This Row],[アイテム]], テーブル3[], 17, FALSE), "")</f>
        <v/>
      </c>
      <c r="G693" s="28" t="str">
        <f>IFERROR(VLOOKUP(テーブル5[[#This Row],[アイテム]], テーブル3[], 18, FALSE), "")</f>
        <v/>
      </c>
      <c r="H693" s="28" t="str">
        <f>IFERROR(VLOOKUP(テーブル5[[#This Row],[アイテム]], テーブル3[], 19, FALSE), "")</f>
        <v/>
      </c>
    </row>
    <row r="694" spans="1:8">
      <c r="A694" s="26" t="s">
        <v>1252</v>
      </c>
      <c r="B694" s="26" t="str">
        <f>VLOOKUP(テーブル5[[#This Row],[アイテム]], テーブル2[[名称]:[IC]], 12, FALSE)</f>
        <v>お得意様チケットB</v>
      </c>
      <c r="C694" s="28" t="str">
        <f>IFERROR(VLOOKUP(テーブル5[[#This Row],[アイテム]], テーブル3[], 14, FALSE), "")</f>
        <v/>
      </c>
      <c r="D694" s="28" t="str">
        <f>IFERROR(VLOOKUP(テーブル5[[#This Row],[アイテム]], テーブル3[], 15, FALSE), "")</f>
        <v/>
      </c>
      <c r="E694" s="28" t="str">
        <f>IFERROR(VLOOKUP(テーブル5[[#This Row],[アイテム]], テーブル3[], 16, FALSE), "")</f>
        <v/>
      </c>
      <c r="F694" s="28" t="str">
        <f>IFERROR(VLOOKUP(テーブル5[[#This Row],[アイテム]], テーブル3[], 17, FALSE), "")</f>
        <v/>
      </c>
      <c r="G694" s="28" t="str">
        <f>IFERROR(VLOOKUP(テーブル5[[#This Row],[アイテム]], テーブル3[], 18, FALSE), "")</f>
        <v/>
      </c>
      <c r="H694" s="28" t="str">
        <f>IFERROR(VLOOKUP(テーブル5[[#This Row],[アイテム]], テーブル3[], 19, FALSE), "")</f>
        <v/>
      </c>
    </row>
    <row r="695" spans="1:8">
      <c r="A695" s="26" t="s">
        <v>1041</v>
      </c>
      <c r="B695" s="26" t="str">
        <f>VLOOKUP(テーブル5[[#This Row],[アイテム]], テーブル2[[名称]:[IC]], 12, FALSE)</f>
        <v>お得意様チケットB</v>
      </c>
      <c r="C695" s="28" t="str">
        <f>IFERROR(VLOOKUP(テーブル5[[#This Row],[アイテム]], テーブル3[], 14, FALSE), "")</f>
        <v/>
      </c>
      <c r="D695" s="28" t="str">
        <f>IFERROR(VLOOKUP(テーブル5[[#This Row],[アイテム]], テーブル3[], 15, FALSE), "")</f>
        <v/>
      </c>
      <c r="E695" s="28" t="str">
        <f>IFERROR(VLOOKUP(テーブル5[[#This Row],[アイテム]], テーブル3[], 16, FALSE), "")</f>
        <v/>
      </c>
      <c r="F695" s="28" t="str">
        <f>IFERROR(VLOOKUP(テーブル5[[#This Row],[アイテム]], テーブル3[], 17, FALSE), "")</f>
        <v/>
      </c>
      <c r="G695" s="28" t="str">
        <f>IFERROR(VLOOKUP(テーブル5[[#This Row],[アイテム]], テーブル3[], 18, FALSE), "")</f>
        <v/>
      </c>
      <c r="H695" s="28" t="str">
        <f>IFERROR(VLOOKUP(テーブル5[[#This Row],[アイテム]], テーブル3[], 19, FALSE), "")</f>
        <v/>
      </c>
    </row>
    <row r="696" spans="1:8">
      <c r="A696" s="26" t="s">
        <v>506</v>
      </c>
      <c r="B696" s="26">
        <f>VLOOKUP(テーブル5[[#This Row],[アイテム]], テーブル2[[名称]:[IC]], 12, FALSE)</f>
        <v>0</v>
      </c>
      <c r="C696" s="28" t="str">
        <f>IFERROR(VLOOKUP(テーブル5[[#This Row],[アイテム]], テーブル3[], 14, FALSE), "")</f>
        <v>スチール鋼</v>
      </c>
      <c r="D696" s="28">
        <f>IFERROR(VLOOKUP(テーブル5[[#This Row],[アイテム]], テーブル3[], 15, FALSE), "")</f>
        <v>3</v>
      </c>
      <c r="E696" s="28" t="str">
        <f>IFERROR(VLOOKUP(テーブル5[[#This Row],[アイテム]], テーブル3[], 16, FALSE), "")</f>
        <v>ブロードアックス</v>
      </c>
      <c r="F696" s="28">
        <f>IFERROR(VLOOKUP(テーブル5[[#This Row],[アイテム]], テーブル3[], 17, FALSE), "")</f>
        <v>1</v>
      </c>
      <c r="G696" s="28"/>
      <c r="H696" s="28"/>
    </row>
    <row r="697" spans="1:8">
      <c r="A697" s="26" t="s">
        <v>993</v>
      </c>
      <c r="B697" s="26" t="str">
        <f>VLOOKUP(テーブル5[[#This Row],[アイテム]], テーブル2[[名称]:[IC]], 12, FALSE)</f>
        <v>【店売】ハルギータ皇城</v>
      </c>
      <c r="C697" s="28" t="str">
        <f>IFERROR(VLOOKUP(テーブル5[[#This Row],[アイテム]], テーブル3[], 14, FALSE), "")</f>
        <v/>
      </c>
      <c r="D697" s="28" t="str">
        <f>IFERROR(VLOOKUP(テーブル5[[#This Row],[アイテム]], テーブル3[], 15, FALSE), "")</f>
        <v/>
      </c>
      <c r="E697" s="28" t="str">
        <f>IFERROR(VLOOKUP(テーブル5[[#This Row],[アイテム]], テーブル3[], 16, FALSE), "")</f>
        <v/>
      </c>
      <c r="F697" s="28" t="str">
        <f>IFERROR(VLOOKUP(テーブル5[[#This Row],[アイテム]], テーブル3[], 17, FALSE), "")</f>
        <v/>
      </c>
      <c r="G697" s="28" t="str">
        <f>IFERROR(VLOOKUP(テーブル5[[#This Row],[アイテム]], テーブル3[], 18, FALSE), "")</f>
        <v/>
      </c>
      <c r="H697" s="28" t="str">
        <f>IFERROR(VLOOKUP(テーブル5[[#This Row],[アイテム]], テーブル3[], 19, FALSE), "")</f>
        <v/>
      </c>
    </row>
    <row r="698" spans="1:8">
      <c r="A698" s="26" t="s">
        <v>1066</v>
      </c>
      <c r="B698" s="26" t="str">
        <f>VLOOKUP(テーブル5[[#This Row],[アイテム]], テーブル2[[名称]:[IC]], 12, FALSE)</f>
        <v>【店売】ハルギータ皇城</v>
      </c>
      <c r="C698" s="28" t="str">
        <f>IFERROR(VLOOKUP(テーブル5[[#This Row],[アイテム]], テーブル3[], 14, FALSE), "")</f>
        <v/>
      </c>
      <c r="D698" s="28" t="str">
        <f>IFERROR(VLOOKUP(テーブル5[[#This Row],[アイテム]], テーブル3[], 15, FALSE), "")</f>
        <v/>
      </c>
      <c r="E698" s="28" t="str">
        <f>IFERROR(VLOOKUP(テーブル5[[#This Row],[アイテム]], テーブル3[], 16, FALSE), "")</f>
        <v/>
      </c>
      <c r="F698" s="28" t="str">
        <f>IFERROR(VLOOKUP(テーブル5[[#This Row],[アイテム]], テーブル3[], 17, FALSE), "")</f>
        <v/>
      </c>
      <c r="G698" s="28" t="str">
        <f>IFERROR(VLOOKUP(テーブル5[[#This Row],[アイテム]], テーブル3[], 18, FALSE), "")</f>
        <v/>
      </c>
      <c r="H698" s="28" t="str">
        <f>IFERROR(VLOOKUP(テーブル5[[#This Row],[アイテム]], テーブル3[], 19, FALSE), "")</f>
        <v/>
      </c>
    </row>
    <row r="699" spans="1:8">
      <c r="A699" s="26" t="s">
        <v>1031</v>
      </c>
      <c r="B699" s="26" t="str">
        <f>VLOOKUP(テーブル5[[#This Row],[アイテム]], テーブル2[[名称]:[IC]], 12, FALSE)</f>
        <v>【店売】王都ケルンテン（ファイーナ）※期間限定、ショプロン村 ※Disc1ヴェスプレームの塔攻略後～Disc2ケルンテン到着まで</v>
      </c>
      <c r="C699" s="28" t="str">
        <f>IFERROR(VLOOKUP(テーブル5[[#This Row],[アイテム]], テーブル3[], 14, FALSE), "")</f>
        <v/>
      </c>
      <c r="D699" s="28" t="str">
        <f>IFERROR(VLOOKUP(テーブル5[[#This Row],[アイテム]], テーブル3[], 15, FALSE), "")</f>
        <v/>
      </c>
      <c r="E699" s="28" t="str">
        <f>IFERROR(VLOOKUP(テーブル5[[#This Row],[アイテム]], テーブル3[], 16, FALSE), "")</f>
        <v/>
      </c>
      <c r="F699" s="28" t="str">
        <f>IFERROR(VLOOKUP(テーブル5[[#This Row],[アイテム]], テーブル3[], 17, FALSE), "")</f>
        <v/>
      </c>
      <c r="G699" s="28" t="str">
        <f>IFERROR(VLOOKUP(テーブル5[[#This Row],[アイテム]], テーブル3[], 18, FALSE), "")</f>
        <v/>
      </c>
      <c r="H699" s="28" t="str">
        <f>IFERROR(VLOOKUP(テーブル5[[#This Row],[アイテム]], テーブル3[], 19, FALSE), "")</f>
        <v/>
      </c>
    </row>
    <row r="700" spans="1:8">
      <c r="A700" s="26" t="s">
        <v>980</v>
      </c>
      <c r="B700" s="26" t="str">
        <f>VLOOKUP(テーブル5[[#This Row],[アイテム]], テーブル2[[名称]:[IC]], 12, FALSE)</f>
        <v>【店売】ハルギータ皇城</v>
      </c>
      <c r="C700" s="28" t="str">
        <f>IFERROR(VLOOKUP(テーブル5[[#This Row],[アイテム]], テーブル3[], 14, FALSE), "")</f>
        <v/>
      </c>
      <c r="D700" s="28" t="str">
        <f>IFERROR(VLOOKUP(テーブル5[[#This Row],[アイテム]], テーブル3[], 15, FALSE), "")</f>
        <v/>
      </c>
      <c r="E700" s="28" t="str">
        <f>IFERROR(VLOOKUP(テーブル5[[#This Row],[アイテム]], テーブル3[], 16, FALSE), "")</f>
        <v/>
      </c>
      <c r="F700" s="28" t="str">
        <f>IFERROR(VLOOKUP(テーブル5[[#This Row],[アイテム]], テーブル3[], 17, FALSE), "")</f>
        <v/>
      </c>
      <c r="G700" s="28" t="str">
        <f>IFERROR(VLOOKUP(テーブル5[[#This Row],[アイテム]], テーブル3[], 18, FALSE), "")</f>
        <v/>
      </c>
      <c r="H700" s="28" t="str">
        <f>IFERROR(VLOOKUP(テーブル5[[#This Row],[アイテム]], テーブル3[], 19, FALSE), "")</f>
        <v/>
      </c>
    </row>
    <row r="701" spans="1:8">
      <c r="A701" s="26" t="s">
        <v>1057</v>
      </c>
      <c r="B701" s="26" t="str">
        <f>VLOOKUP(テーブル5[[#This Row],[アイテム]], テーブル2[[名称]:[IC]], 12, FALSE)</f>
        <v>お得意様チケットB</v>
      </c>
      <c r="C701" s="28" t="str">
        <f>IFERROR(VLOOKUP(テーブル5[[#This Row],[アイテム]], テーブル3[], 14, FALSE), "")</f>
        <v/>
      </c>
      <c r="D701" s="28" t="str">
        <f>IFERROR(VLOOKUP(テーブル5[[#This Row],[アイテム]], テーブル3[], 15, FALSE), "")</f>
        <v/>
      </c>
      <c r="E701" s="28" t="str">
        <f>IFERROR(VLOOKUP(テーブル5[[#This Row],[アイテム]], テーブル3[], 16, FALSE), "")</f>
        <v/>
      </c>
      <c r="F701" s="28" t="str">
        <f>IFERROR(VLOOKUP(テーブル5[[#This Row],[アイテム]], テーブル3[], 17, FALSE), "")</f>
        <v/>
      </c>
      <c r="G701" s="28" t="str">
        <f>IFERROR(VLOOKUP(テーブル5[[#This Row],[アイテム]], テーブル3[], 18, FALSE), "")</f>
        <v/>
      </c>
      <c r="H701" s="28" t="str">
        <f>IFERROR(VLOOKUP(テーブル5[[#This Row],[アイテム]], テーブル3[], 19, FALSE), "")</f>
        <v/>
      </c>
    </row>
    <row r="702" spans="1:8">
      <c r="A702" s="26" t="s">
        <v>991</v>
      </c>
      <c r="B702" s="26" t="str">
        <f>VLOOKUP(テーブル5[[#This Row],[アイテム]], テーブル2[[名称]:[IC]], 12, FALSE)</f>
        <v>【店売】王都フェイエール</v>
      </c>
      <c r="C702" s="28" t="str">
        <f>IFERROR(VLOOKUP(テーブル5[[#This Row],[アイテム]], テーブル3[], 14, FALSE), "")</f>
        <v/>
      </c>
      <c r="D702" s="28" t="str">
        <f>IFERROR(VLOOKUP(テーブル5[[#This Row],[アイテム]], テーブル3[], 15, FALSE), "")</f>
        <v/>
      </c>
      <c r="E702" s="28" t="str">
        <f>IFERROR(VLOOKUP(テーブル5[[#This Row],[アイテム]], テーブル3[], 16, FALSE), "")</f>
        <v/>
      </c>
      <c r="F702" s="28" t="str">
        <f>IFERROR(VLOOKUP(テーブル5[[#This Row],[アイテム]], テーブル3[], 17, FALSE), "")</f>
        <v/>
      </c>
      <c r="G702" s="28" t="str">
        <f>IFERROR(VLOOKUP(テーブル5[[#This Row],[アイテム]], テーブル3[], 18, FALSE), "")</f>
        <v/>
      </c>
      <c r="H702" s="28" t="str">
        <f>IFERROR(VLOOKUP(テーブル5[[#This Row],[アイテム]], テーブル3[], 19, FALSE), "")</f>
        <v/>
      </c>
    </row>
    <row r="703" spans="1:8">
      <c r="A703" s="26" t="s">
        <v>1067</v>
      </c>
      <c r="B703" s="26" t="str">
        <f>VLOOKUP(テーブル5[[#This Row],[アイテム]], テーブル2[[名称]:[IC]], 12, FALSE)</f>
        <v>【店売】フェイエール</v>
      </c>
      <c r="C703" s="28" t="str">
        <f>IFERROR(VLOOKUP(テーブル5[[#This Row],[アイテム]], テーブル3[], 14, FALSE), "")</f>
        <v/>
      </c>
      <c r="D703" s="28" t="str">
        <f>IFERROR(VLOOKUP(テーブル5[[#This Row],[アイテム]], テーブル3[], 15, FALSE), "")</f>
        <v/>
      </c>
      <c r="E703" s="28" t="str">
        <f>IFERROR(VLOOKUP(テーブル5[[#This Row],[アイテム]], テーブル3[], 16, FALSE), "")</f>
        <v/>
      </c>
      <c r="F703" s="28" t="str">
        <f>IFERROR(VLOOKUP(テーブル5[[#This Row],[アイテム]], テーブル3[], 17, FALSE), "")</f>
        <v/>
      </c>
      <c r="G703" s="28" t="str">
        <f>IFERROR(VLOOKUP(テーブル5[[#This Row],[アイテム]], テーブル3[], 18, FALSE), "")</f>
        <v/>
      </c>
      <c r="H703" s="28" t="str">
        <f>IFERROR(VLOOKUP(テーブル5[[#This Row],[アイテム]], テーブル3[], 19, FALSE), "")</f>
        <v/>
      </c>
    </row>
    <row r="704" spans="1:8">
      <c r="A704" s="26" t="s">
        <v>911</v>
      </c>
      <c r="B704" s="26" t="str">
        <f>VLOOKUP(テーブル5[[#This Row],[アイテム]], テーブル2[[名称]:[IC]], 12, FALSE)</f>
        <v>【店売】モンタナ</v>
      </c>
      <c r="C704" s="28" t="str">
        <f>IFERROR(VLOOKUP(テーブル5[[#This Row],[アイテム]], テーブル3[], 14, FALSE), "")</f>
        <v/>
      </c>
      <c r="D704" s="28" t="str">
        <f>IFERROR(VLOOKUP(テーブル5[[#This Row],[アイテム]], テーブル3[], 15, FALSE), "")</f>
        <v/>
      </c>
      <c r="E704" s="28" t="str">
        <f>IFERROR(VLOOKUP(テーブル5[[#This Row],[アイテム]], テーブル3[], 16, FALSE), "")</f>
        <v/>
      </c>
      <c r="F704" s="28" t="str">
        <f>IFERROR(VLOOKUP(テーブル5[[#This Row],[アイテム]], テーブル3[], 17, FALSE), "")</f>
        <v/>
      </c>
      <c r="G704" s="28" t="str">
        <f>IFERROR(VLOOKUP(テーブル5[[#This Row],[アイテム]], テーブル3[], 18, FALSE), "")</f>
        <v/>
      </c>
      <c r="H704" s="28" t="str">
        <f>IFERROR(VLOOKUP(テーブル5[[#This Row],[アイテム]], テーブル3[], 19, FALSE), "")</f>
        <v/>
      </c>
    </row>
    <row r="705" spans="1:8">
      <c r="A705" s="26" t="s">
        <v>1042</v>
      </c>
      <c r="B705" s="26" t="str">
        <f>VLOOKUP(テーブル5[[#This Row],[アイテム]], テーブル2[[名称]:[IC]], 12, FALSE)</f>
        <v>お得意様チケットB</v>
      </c>
      <c r="C705" s="28" t="str">
        <f>IFERROR(VLOOKUP(テーブル5[[#This Row],[アイテム]], テーブル3[], 14, FALSE), "")</f>
        <v/>
      </c>
      <c r="D705" s="28" t="str">
        <f>IFERROR(VLOOKUP(テーブル5[[#This Row],[アイテム]], テーブル3[], 15, FALSE), "")</f>
        <v/>
      </c>
      <c r="E705" s="28" t="str">
        <f>IFERROR(VLOOKUP(テーブル5[[#This Row],[アイテム]], テーブル3[], 16, FALSE), "")</f>
        <v/>
      </c>
      <c r="F705" s="28" t="str">
        <f>IFERROR(VLOOKUP(テーブル5[[#This Row],[アイテム]], テーブル3[], 17, FALSE), "")</f>
        <v/>
      </c>
      <c r="G705" s="28" t="str">
        <f>IFERROR(VLOOKUP(テーブル5[[#This Row],[アイテム]], テーブル3[], 18, FALSE), "")</f>
        <v/>
      </c>
      <c r="H705" s="28" t="str">
        <f>IFERROR(VLOOKUP(テーブル5[[#This Row],[アイテム]], テーブル3[], 19, FALSE), "")</f>
        <v/>
      </c>
    </row>
    <row r="706" spans="1:8">
      <c r="A706" s="26" t="s">
        <v>987</v>
      </c>
      <c r="B706" s="26">
        <f>VLOOKUP(テーブル5[[#This Row],[アイテム]], テーブル2[[名称]:[IC]], 12, FALSE)</f>
        <v>0</v>
      </c>
      <c r="C706" s="28" t="str">
        <f>IFERROR(VLOOKUP(テーブル5[[#This Row],[アイテム]], テーブル3[], 14, FALSE), "")</f>
        <v/>
      </c>
      <c r="D706" s="28" t="str">
        <f>IFERROR(VLOOKUP(テーブル5[[#This Row],[アイテム]], テーブル3[], 15, FALSE), "")</f>
        <v/>
      </c>
      <c r="E706" s="28" t="str">
        <f>IFERROR(VLOOKUP(テーブル5[[#This Row],[アイテム]], テーブル3[], 16, FALSE), "")</f>
        <v/>
      </c>
      <c r="F706" s="28" t="str">
        <f>IFERROR(VLOOKUP(テーブル5[[#This Row],[アイテム]], テーブル3[], 17, FALSE), "")</f>
        <v/>
      </c>
      <c r="G706" s="28" t="str">
        <f>IFERROR(VLOOKUP(テーブル5[[#This Row],[アイテム]], テーブル3[], 18, FALSE), "")</f>
        <v/>
      </c>
      <c r="H706" s="28" t="str">
        <f>IFERROR(VLOOKUP(テーブル5[[#This Row],[アイテム]], テーブル3[], 19, FALSE), "")</f>
        <v/>
      </c>
    </row>
    <row r="707" spans="1:8">
      <c r="A707" s="26" t="s">
        <v>1025</v>
      </c>
      <c r="B707" s="26" t="str">
        <f>VLOOKUP(テーブル5[[#This Row],[アイテム]], テーブル2[[名称]:[IC]], 12, FALSE)</f>
        <v>お得意様チケットA</v>
      </c>
      <c r="C707" s="28" t="str">
        <f>IFERROR(VLOOKUP(テーブル5[[#This Row],[アイテム]], テーブル3[], 14, FALSE), "")</f>
        <v/>
      </c>
      <c r="D707" s="28" t="str">
        <f>IFERROR(VLOOKUP(テーブル5[[#This Row],[アイテム]], テーブル3[], 15, FALSE), "")</f>
        <v/>
      </c>
      <c r="E707" s="28" t="str">
        <f>IFERROR(VLOOKUP(テーブル5[[#This Row],[アイテム]], テーブル3[], 16, FALSE), "")</f>
        <v/>
      </c>
      <c r="F707" s="28" t="str">
        <f>IFERROR(VLOOKUP(テーブル5[[#This Row],[アイテム]], テーブル3[], 17, FALSE), "")</f>
        <v/>
      </c>
      <c r="G707" s="28" t="str">
        <f>IFERROR(VLOOKUP(テーブル5[[#This Row],[アイテム]], テーブル3[], 18, FALSE), "")</f>
        <v/>
      </c>
      <c r="H707" s="28" t="str">
        <f>IFERROR(VLOOKUP(テーブル5[[#This Row],[アイテム]], テーブル3[], 19, FALSE), "")</f>
        <v/>
      </c>
    </row>
    <row r="708" spans="1:8">
      <c r="A708" s="26" t="s">
        <v>1064</v>
      </c>
      <c r="B708" s="26" t="str">
        <f>VLOOKUP(テーブル5[[#This Row],[アイテム]], テーブル2[[名称]:[IC]], 12, FALSE)</f>
        <v>【店売】ハルギータ皇城(商店クエスト実施前のハルギータ万屋でのみ購入可能)</v>
      </c>
      <c r="C708" s="28" t="str">
        <f>IFERROR(VLOOKUP(テーブル5[[#This Row],[アイテム]], テーブル3[], 14, FALSE), "")</f>
        <v/>
      </c>
      <c r="D708" s="28" t="str">
        <f>IFERROR(VLOOKUP(テーブル5[[#This Row],[アイテム]], テーブル3[], 15, FALSE), "")</f>
        <v/>
      </c>
      <c r="E708" s="28" t="str">
        <f>IFERROR(VLOOKUP(テーブル5[[#This Row],[アイテム]], テーブル3[], 16, FALSE), "")</f>
        <v/>
      </c>
      <c r="F708" s="28" t="str">
        <f>IFERROR(VLOOKUP(テーブル5[[#This Row],[アイテム]], テーブル3[], 17, FALSE), "")</f>
        <v/>
      </c>
      <c r="G708" s="28" t="str">
        <f>IFERROR(VLOOKUP(テーブル5[[#This Row],[アイテム]], テーブル3[], 18, FALSE), "")</f>
        <v/>
      </c>
      <c r="H708" s="28" t="str">
        <f>IFERROR(VLOOKUP(テーブル5[[#This Row],[アイテム]], テーブル3[], 19, FALSE), "")</f>
        <v/>
      </c>
    </row>
    <row r="709" spans="1:8">
      <c r="A709" s="26" t="s">
        <v>984</v>
      </c>
      <c r="B709" s="26" t="str">
        <f>VLOOKUP(テーブル5[[#This Row],[アイテム]], テーブル2[[名称]:[IC]], 12, FALSE)</f>
        <v>【店売】モンタナ村</v>
      </c>
      <c r="C709" s="28" t="str">
        <f>IFERROR(VLOOKUP(テーブル5[[#This Row],[アイテム]], テーブル3[], 14, FALSE), "")</f>
        <v/>
      </c>
      <c r="D709" s="28" t="str">
        <f>IFERROR(VLOOKUP(テーブル5[[#This Row],[アイテム]], テーブル3[], 15, FALSE), "")</f>
        <v/>
      </c>
      <c r="E709" s="28" t="str">
        <f>IFERROR(VLOOKUP(テーブル5[[#This Row],[アイテム]], テーブル3[], 16, FALSE), "")</f>
        <v/>
      </c>
      <c r="F709" s="28" t="str">
        <f>IFERROR(VLOOKUP(テーブル5[[#This Row],[アイテム]], テーブル3[], 17, FALSE), "")</f>
        <v/>
      </c>
      <c r="G709" s="28" t="str">
        <f>IFERROR(VLOOKUP(テーブル5[[#This Row],[アイテム]], テーブル3[], 18, FALSE), "")</f>
        <v/>
      </c>
      <c r="H709" s="28" t="str">
        <f>IFERROR(VLOOKUP(テーブル5[[#This Row],[アイテム]], テーブル3[], 19, FALSE), "")</f>
        <v/>
      </c>
    </row>
    <row r="710" spans="1:8">
      <c r="A710" s="26" t="s">
        <v>992</v>
      </c>
      <c r="B710" s="26">
        <f>VLOOKUP(テーブル5[[#This Row],[アイテム]], テーブル2[[名称]:[IC]], 12, FALSE)</f>
        <v>0</v>
      </c>
      <c r="C710" s="28" t="str">
        <f>IFERROR(VLOOKUP(テーブル5[[#This Row],[アイテム]], テーブル3[], 14, FALSE), "")</f>
        <v/>
      </c>
      <c r="D710" s="28" t="str">
        <f>IFERROR(VLOOKUP(テーブル5[[#This Row],[アイテム]], テーブル3[], 15, FALSE), "")</f>
        <v/>
      </c>
      <c r="E710" s="28" t="str">
        <f>IFERROR(VLOOKUP(テーブル5[[#This Row],[アイテム]], テーブル3[], 16, FALSE), "")</f>
        <v/>
      </c>
      <c r="F710" s="28" t="str">
        <f>IFERROR(VLOOKUP(テーブル5[[#This Row],[アイテム]], テーブル3[], 17, FALSE), "")</f>
        <v/>
      </c>
      <c r="G710" s="28" t="str">
        <f>IFERROR(VLOOKUP(テーブル5[[#This Row],[アイテム]], テーブル3[], 18, FALSE), "")</f>
        <v/>
      </c>
      <c r="H710" s="28" t="str">
        <f>IFERROR(VLOOKUP(テーブル5[[#This Row],[アイテム]], テーブル3[], 19, FALSE), "")</f>
        <v/>
      </c>
    </row>
    <row r="711" spans="1:8">
      <c r="A711" s="26" t="s">
        <v>1024</v>
      </c>
      <c r="B711" s="26" t="str">
        <f>VLOOKUP(テーブル5[[#This Row],[アイテム]], テーブル2[[名称]:[IC]], 12, FALSE)</f>
        <v>お得意様チケットA</v>
      </c>
      <c r="C711" s="28" t="str">
        <f>IFERROR(VLOOKUP(テーブル5[[#This Row],[アイテム]], テーブル3[], 14, FALSE), "")</f>
        <v/>
      </c>
      <c r="D711" s="28" t="str">
        <f>IFERROR(VLOOKUP(テーブル5[[#This Row],[アイテム]], テーブル3[], 15, FALSE), "")</f>
        <v/>
      </c>
      <c r="E711" s="28" t="str">
        <f>IFERROR(VLOOKUP(テーブル5[[#This Row],[アイテム]], テーブル3[], 16, FALSE), "")</f>
        <v/>
      </c>
      <c r="F711" s="28" t="str">
        <f>IFERROR(VLOOKUP(テーブル5[[#This Row],[アイテム]], テーブル3[], 17, FALSE), "")</f>
        <v/>
      </c>
      <c r="G711" s="28" t="str">
        <f>IFERROR(VLOOKUP(テーブル5[[#This Row],[アイテム]], テーブル3[], 18, FALSE), "")</f>
        <v/>
      </c>
      <c r="H711" s="28" t="str">
        <f>IFERROR(VLOOKUP(テーブル5[[#This Row],[アイテム]], テーブル3[], 19, FALSE), "")</f>
        <v/>
      </c>
    </row>
    <row r="712" spans="1:8">
      <c r="A712" s="26" t="s">
        <v>1062</v>
      </c>
      <c r="B712" s="26" t="str">
        <f>VLOOKUP(テーブル5[[#This Row],[アイテム]], テーブル2[[名称]:[IC]], 12, FALSE)</f>
        <v>【店売】モンタナ村・ハルギータ皇城</v>
      </c>
      <c r="C712" s="28" t="str">
        <f>IFERROR(VLOOKUP(テーブル5[[#This Row],[アイテム]], テーブル3[], 14, FALSE), "")</f>
        <v/>
      </c>
      <c r="D712" s="28" t="str">
        <f>IFERROR(VLOOKUP(テーブル5[[#This Row],[アイテム]], テーブル3[], 15, FALSE), "")</f>
        <v/>
      </c>
      <c r="E712" s="28" t="str">
        <f>IFERROR(VLOOKUP(テーブル5[[#This Row],[アイテム]], テーブル3[], 16, FALSE), "")</f>
        <v/>
      </c>
      <c r="F712" s="28" t="str">
        <f>IFERROR(VLOOKUP(テーブル5[[#This Row],[アイテム]], テーブル3[], 17, FALSE), "")</f>
        <v/>
      </c>
      <c r="G712" s="28" t="str">
        <f>IFERROR(VLOOKUP(テーブル5[[#This Row],[アイテム]], テーブル3[], 18, FALSE), "")</f>
        <v/>
      </c>
      <c r="H712" s="28" t="str">
        <f>IFERROR(VLOOKUP(テーブル5[[#This Row],[アイテム]], テーブル3[], 19, FALSE), "")</f>
        <v/>
      </c>
    </row>
    <row r="713" spans="1:8">
      <c r="A713" s="26" t="s">
        <v>1017</v>
      </c>
      <c r="B713" s="26" t="str">
        <f>VLOOKUP(テーブル5[[#This Row],[アイテム]], テーブル2[[名称]:[IC]], 12, FALSE)</f>
        <v>お得意様チケットA</v>
      </c>
      <c r="C713" s="28" t="str">
        <f>IFERROR(VLOOKUP(テーブル5[[#This Row],[アイテム]], テーブル3[], 14, FALSE), "")</f>
        <v/>
      </c>
      <c r="D713" s="28" t="str">
        <f>IFERROR(VLOOKUP(テーブル5[[#This Row],[アイテム]], テーブル3[], 15, FALSE), "")</f>
        <v/>
      </c>
      <c r="E713" s="28" t="str">
        <f>IFERROR(VLOOKUP(テーブル5[[#This Row],[アイテム]], テーブル3[], 16, FALSE), "")</f>
        <v/>
      </c>
      <c r="F713" s="28" t="str">
        <f>IFERROR(VLOOKUP(テーブル5[[#This Row],[アイテム]], テーブル3[], 17, FALSE), "")</f>
        <v/>
      </c>
      <c r="G713" s="28" t="str">
        <f>IFERROR(VLOOKUP(テーブル5[[#This Row],[アイテム]], テーブル3[], 18, FALSE), "")</f>
        <v/>
      </c>
      <c r="H713" s="28" t="str">
        <f>IFERROR(VLOOKUP(テーブル5[[#This Row],[アイテム]], テーブル3[], 19, FALSE), "")</f>
        <v/>
      </c>
    </row>
    <row r="714" spans="1:8">
      <c r="A714" s="26" t="s">
        <v>1003</v>
      </c>
      <c r="B714" s="26" t="str">
        <f>VLOOKUP(テーブル5[[#This Row],[アイテム]], テーブル2[[名称]:[IC]], 12, FALSE)</f>
        <v>【店売】港の町ザラ</v>
      </c>
      <c r="C714" s="28" t="str">
        <f>IFERROR(VLOOKUP(テーブル5[[#This Row],[アイテム]], テーブル3[], 14, FALSE), "")</f>
        <v/>
      </c>
      <c r="D714" s="28" t="str">
        <f>IFERROR(VLOOKUP(テーブル5[[#This Row],[アイテム]], テーブル3[], 15, FALSE), "")</f>
        <v/>
      </c>
      <c r="E714" s="28" t="str">
        <f>IFERROR(VLOOKUP(テーブル5[[#This Row],[アイテム]], テーブル3[], 16, FALSE), "")</f>
        <v/>
      </c>
      <c r="F714" s="28" t="str">
        <f>IFERROR(VLOOKUP(テーブル5[[#This Row],[アイテム]], テーブル3[], 17, FALSE), "")</f>
        <v/>
      </c>
      <c r="G714" s="28" t="str">
        <f>IFERROR(VLOOKUP(テーブル5[[#This Row],[アイテム]], テーブル3[], 18, FALSE), "")</f>
        <v/>
      </c>
      <c r="H714" s="28" t="str">
        <f>IFERROR(VLOOKUP(テーブル5[[#This Row],[アイテム]], テーブル3[], 19, FALSE), "")</f>
        <v/>
      </c>
    </row>
    <row r="715" spans="1:8">
      <c r="A715" s="26" t="s">
        <v>988</v>
      </c>
      <c r="B715" s="26">
        <f>VLOOKUP(テーブル5[[#This Row],[アイテム]], テーブル2[[名称]:[IC]], 12, FALSE)</f>
        <v>0</v>
      </c>
      <c r="C715" s="28" t="str">
        <f>IFERROR(VLOOKUP(テーブル5[[#This Row],[アイテム]], テーブル3[], 14, FALSE), "")</f>
        <v/>
      </c>
      <c r="D715" s="28" t="str">
        <f>IFERROR(VLOOKUP(テーブル5[[#This Row],[アイテム]], テーブル3[], 15, FALSE), "")</f>
        <v/>
      </c>
      <c r="E715" s="28" t="str">
        <f>IFERROR(VLOOKUP(テーブル5[[#This Row],[アイテム]], テーブル3[], 16, FALSE), "")</f>
        <v/>
      </c>
      <c r="F715" s="28" t="str">
        <f>IFERROR(VLOOKUP(テーブル5[[#This Row],[アイテム]], テーブル3[], 17, FALSE), "")</f>
        <v/>
      </c>
      <c r="G715" s="28" t="str">
        <f>IFERROR(VLOOKUP(テーブル5[[#This Row],[アイテム]], テーブル3[], 18, FALSE), "")</f>
        <v/>
      </c>
      <c r="H715" s="28" t="str">
        <f>IFERROR(VLOOKUP(テーブル5[[#This Row],[アイテム]], テーブル3[], 19, FALSE), "")</f>
        <v/>
      </c>
    </row>
    <row r="716" spans="1:8">
      <c r="A716" s="26" t="s">
        <v>564</v>
      </c>
      <c r="B716" s="26" t="str">
        <f>VLOOKUP(テーブル5[[#This Row],[アイテム]], テーブル2[[名称]:[IC]], 12, FALSE)</f>
        <v>クエスト(王都ケルンテン):酒場のマスター</v>
      </c>
      <c r="C716" s="28" t="str">
        <f>IFERROR(VLOOKUP(テーブル5[[#This Row],[アイテム]], テーブル3[], 14, FALSE), "")</f>
        <v/>
      </c>
      <c r="D716" s="28" t="str">
        <f>IFERROR(VLOOKUP(テーブル5[[#This Row],[アイテム]], テーブル3[], 15, FALSE), "")</f>
        <v/>
      </c>
      <c r="E716" s="28" t="str">
        <f>IFERROR(VLOOKUP(テーブル5[[#This Row],[アイテム]], テーブル3[], 16, FALSE), "")</f>
        <v/>
      </c>
      <c r="F716" s="28" t="str">
        <f>IFERROR(VLOOKUP(テーブル5[[#This Row],[アイテム]], テーブル3[], 17, FALSE), "")</f>
        <v/>
      </c>
      <c r="G716" s="28" t="str">
        <f>IFERROR(VLOOKUP(テーブル5[[#This Row],[アイテム]], テーブル3[], 18, FALSE), "")</f>
        <v/>
      </c>
      <c r="H716" s="28" t="str">
        <f>IFERROR(VLOOKUP(テーブル5[[#This Row],[アイテム]], テーブル3[], 19, FALSE), "")</f>
        <v/>
      </c>
    </row>
    <row r="717" spans="1:8">
      <c r="A717" s="26" t="s">
        <v>1033</v>
      </c>
      <c r="B717" s="26" t="str">
        <f>VLOOKUP(テーブル5[[#This Row],[アイテム]], テーブル2[[名称]:[IC]], 12, FALSE)</f>
        <v>【店売】ハルギータ皇城</v>
      </c>
      <c r="C717" s="28" t="str">
        <f>IFERROR(VLOOKUP(テーブル5[[#This Row],[アイテム]], テーブル3[], 14, FALSE), "")</f>
        <v/>
      </c>
      <c r="D717" s="28" t="str">
        <f>IFERROR(VLOOKUP(テーブル5[[#This Row],[アイテム]], テーブル3[], 15, FALSE), "")</f>
        <v/>
      </c>
      <c r="E717" s="28" t="str">
        <f>IFERROR(VLOOKUP(テーブル5[[#This Row],[アイテム]], テーブル3[], 16, FALSE), "")</f>
        <v/>
      </c>
      <c r="F717" s="28" t="str">
        <f>IFERROR(VLOOKUP(テーブル5[[#This Row],[アイテム]], テーブル3[], 17, FALSE), "")</f>
        <v/>
      </c>
      <c r="G717" s="28" t="str">
        <f>IFERROR(VLOOKUP(テーブル5[[#This Row],[アイテム]], テーブル3[], 18, FALSE), "")</f>
        <v/>
      </c>
      <c r="H717" s="28" t="str">
        <f>IFERROR(VLOOKUP(テーブル5[[#This Row],[アイテム]], テーブル3[], 19, FALSE), "")</f>
        <v/>
      </c>
    </row>
    <row r="718" spans="1:8">
      <c r="A718" s="26" t="s">
        <v>1060</v>
      </c>
      <c r="B718" s="26" t="str">
        <f>VLOOKUP(テーブル5[[#This Row],[アイテム]], テーブル2[[名称]:[IC]], 12, FALSE)</f>
        <v>【店売】ハルギータ皇城</v>
      </c>
      <c r="C718" s="28" t="str">
        <f>IFERROR(VLOOKUP(テーブル5[[#This Row],[アイテム]], テーブル3[], 14, FALSE), "")</f>
        <v/>
      </c>
      <c r="D718" s="28" t="str">
        <f>IFERROR(VLOOKUP(テーブル5[[#This Row],[アイテム]], テーブル3[], 15, FALSE), "")</f>
        <v/>
      </c>
      <c r="E718" s="28" t="str">
        <f>IFERROR(VLOOKUP(テーブル5[[#This Row],[アイテム]], テーブル3[], 16, FALSE), "")</f>
        <v/>
      </c>
      <c r="F718" s="28" t="str">
        <f>IFERROR(VLOOKUP(テーブル5[[#This Row],[アイテム]], テーブル3[], 17, FALSE), "")</f>
        <v/>
      </c>
      <c r="G718" s="28" t="str">
        <f>IFERROR(VLOOKUP(テーブル5[[#This Row],[アイテム]], テーブル3[], 18, FALSE), "")</f>
        <v/>
      </c>
      <c r="H718" s="28" t="str">
        <f>IFERROR(VLOOKUP(テーブル5[[#This Row],[アイテム]], テーブル3[], 19, FALSE), "")</f>
        <v/>
      </c>
    </row>
    <row r="719" spans="1:8">
      <c r="A719" s="26" t="s">
        <v>1026</v>
      </c>
      <c r="B719" s="26" t="str">
        <f>VLOOKUP(テーブル5[[#This Row],[アイテム]], テーブル2[[名称]:[IC]], 12, FALSE)</f>
        <v>お得意様チケットA</v>
      </c>
      <c r="C719" s="28" t="str">
        <f>IFERROR(VLOOKUP(テーブル5[[#This Row],[アイテム]], テーブル3[], 14, FALSE), "")</f>
        <v/>
      </c>
      <c r="D719" s="28" t="str">
        <f>IFERROR(VLOOKUP(テーブル5[[#This Row],[アイテム]], テーブル3[], 15, FALSE), "")</f>
        <v/>
      </c>
      <c r="E719" s="28" t="str">
        <f>IFERROR(VLOOKUP(テーブル5[[#This Row],[アイテム]], テーブル3[], 16, FALSE), "")</f>
        <v/>
      </c>
      <c r="F719" s="28" t="str">
        <f>IFERROR(VLOOKUP(テーブル5[[#This Row],[アイテム]], テーブル3[], 17, FALSE), "")</f>
        <v/>
      </c>
      <c r="G719" s="28" t="str">
        <f>IFERROR(VLOOKUP(テーブル5[[#This Row],[アイテム]], テーブル3[], 18, FALSE), "")</f>
        <v/>
      </c>
      <c r="H719" s="28" t="str">
        <f>IFERROR(VLOOKUP(テーブル5[[#This Row],[アイテム]], テーブル3[], 19, FALSE), "")</f>
        <v/>
      </c>
    </row>
    <row r="720" spans="1:8">
      <c r="A720" s="26" t="s">
        <v>977</v>
      </c>
      <c r="B720" s="26" t="str">
        <f>VLOOKUP(テーブル5[[#This Row],[アイテム]], テーブル2[[名称]:[IC]], 12, FALSE)</f>
        <v>【店売】モンタナ村</v>
      </c>
      <c r="C720" s="28" t="str">
        <f>IFERROR(VLOOKUP(テーブル5[[#This Row],[アイテム]], テーブル3[], 14, FALSE), "")</f>
        <v/>
      </c>
      <c r="D720" s="28" t="str">
        <f>IFERROR(VLOOKUP(テーブル5[[#This Row],[アイテム]], テーブル3[], 15, FALSE), "")</f>
        <v/>
      </c>
      <c r="E720" s="28" t="str">
        <f>IFERROR(VLOOKUP(テーブル5[[#This Row],[アイテム]], テーブル3[], 16, FALSE), "")</f>
        <v/>
      </c>
      <c r="F720" s="28" t="str">
        <f>IFERROR(VLOOKUP(テーブル5[[#This Row],[アイテム]], テーブル3[], 17, FALSE), "")</f>
        <v/>
      </c>
      <c r="G720" s="28" t="str">
        <f>IFERROR(VLOOKUP(テーブル5[[#This Row],[アイテム]], テーブル3[], 18, FALSE), "")</f>
        <v/>
      </c>
      <c r="H720" s="28" t="str">
        <f>IFERROR(VLOOKUP(テーブル5[[#This Row],[アイテム]], テーブル3[], 19, FALSE), "")</f>
        <v/>
      </c>
    </row>
    <row r="721" spans="1:8">
      <c r="A721" s="26" t="s">
        <v>1036</v>
      </c>
      <c r="B721" s="26" t="str">
        <f>VLOOKUP(テーブル5[[#This Row],[アイテム]], テーブル2[[名称]:[IC]], 12, FALSE)</f>
        <v>【落】水上神殿　シール・スナイパー、セラフィックゲート（コバスナ大森林）　アルラウネ</v>
      </c>
      <c r="C721" s="28" t="str">
        <f>IFERROR(VLOOKUP(テーブル5[[#This Row],[アイテム]], テーブル3[], 14, FALSE), "")</f>
        <v/>
      </c>
      <c r="D721" s="28" t="str">
        <f>IFERROR(VLOOKUP(テーブル5[[#This Row],[アイテム]], テーブル3[], 15, FALSE), "")</f>
        <v/>
      </c>
      <c r="E721" s="28" t="str">
        <f>IFERROR(VLOOKUP(テーブル5[[#This Row],[アイテム]], テーブル3[], 16, FALSE), "")</f>
        <v/>
      </c>
      <c r="F721" s="28" t="str">
        <f>IFERROR(VLOOKUP(テーブル5[[#This Row],[アイテム]], テーブル3[], 17, FALSE), "")</f>
        <v/>
      </c>
      <c r="G721" s="28" t="str">
        <f>IFERROR(VLOOKUP(テーブル5[[#This Row],[アイテム]], テーブル3[], 18, FALSE), "")</f>
        <v/>
      </c>
      <c r="H721" s="28" t="str">
        <f>IFERROR(VLOOKUP(テーブル5[[#This Row],[アイテム]], テーブル3[], 19, FALSE), "")</f>
        <v/>
      </c>
    </row>
    <row r="722" spans="1:8">
      <c r="A722" s="26" t="s">
        <v>982</v>
      </c>
      <c r="B722" s="26" t="str">
        <f>VLOOKUP(テーブル5[[#This Row],[アイテム]], テーブル2[[名称]:[IC]], 12, FALSE)</f>
        <v>【店売】ハルギータ皇城</v>
      </c>
      <c r="C722" s="28" t="str">
        <f>IFERROR(VLOOKUP(テーブル5[[#This Row],[アイテム]], テーブル3[], 14, FALSE), "")</f>
        <v/>
      </c>
      <c r="D722" s="28" t="str">
        <f>IFERROR(VLOOKUP(テーブル5[[#This Row],[アイテム]], テーブル3[], 15, FALSE), "")</f>
        <v/>
      </c>
      <c r="E722" s="28" t="str">
        <f>IFERROR(VLOOKUP(テーブル5[[#This Row],[アイテム]], テーブル3[], 16, FALSE), "")</f>
        <v/>
      </c>
      <c r="F722" s="28" t="str">
        <f>IFERROR(VLOOKUP(テーブル5[[#This Row],[アイテム]], テーブル3[], 17, FALSE), "")</f>
        <v/>
      </c>
      <c r="G722" s="28" t="str">
        <f>IFERROR(VLOOKUP(テーブル5[[#This Row],[アイテム]], テーブル3[], 18, FALSE), "")</f>
        <v/>
      </c>
      <c r="H722" s="28" t="str">
        <f>IFERROR(VLOOKUP(テーブル5[[#This Row],[アイテム]], テーブル3[], 19, FALSE), "")</f>
        <v/>
      </c>
    </row>
    <row r="723" spans="1:8">
      <c r="A723" s="26" t="s">
        <v>1038</v>
      </c>
      <c r="B723" s="26" t="str">
        <f>VLOOKUP(テーブル5[[#This Row],[アイテム]], テーブル2[[名称]:[IC]], 12, FALSE)</f>
        <v>お得意様チケットB</v>
      </c>
      <c r="C723" s="28" t="str">
        <f>IFERROR(VLOOKUP(テーブル5[[#This Row],[アイテム]], テーブル3[], 14, FALSE), "")</f>
        <v/>
      </c>
      <c r="D723" s="28" t="str">
        <f>IFERROR(VLOOKUP(テーブル5[[#This Row],[アイテム]], テーブル3[], 15, FALSE), "")</f>
        <v/>
      </c>
      <c r="E723" s="28" t="str">
        <f>IFERROR(VLOOKUP(テーブル5[[#This Row],[アイテム]], テーブル3[], 16, FALSE), "")</f>
        <v/>
      </c>
      <c r="F723" s="28" t="str">
        <f>IFERROR(VLOOKUP(テーブル5[[#This Row],[アイテム]], テーブル3[], 17, FALSE), "")</f>
        <v/>
      </c>
      <c r="G723" s="28" t="str">
        <f>IFERROR(VLOOKUP(テーブル5[[#This Row],[アイテム]], テーブル3[], 18, FALSE), "")</f>
        <v/>
      </c>
      <c r="H723" s="28" t="str">
        <f>IFERROR(VLOOKUP(テーブル5[[#This Row],[アイテム]], テーブル3[], 19, FALSE), "")</f>
        <v/>
      </c>
    </row>
    <row r="724" spans="1:8">
      <c r="A724" s="26" t="s">
        <v>1050</v>
      </c>
      <c r="B724" s="26" t="str">
        <f>VLOOKUP(テーブル5[[#This Row],[アイテム]], テーブル2[[名称]:[IC]], 12, FALSE)</f>
        <v>お得意様チケットB</v>
      </c>
      <c r="C724" s="28" t="str">
        <f>IFERROR(VLOOKUP(テーブル5[[#This Row],[アイテム]], テーブル3[], 14, FALSE), "")</f>
        <v/>
      </c>
      <c r="D724" s="28" t="str">
        <f>IFERROR(VLOOKUP(テーブル5[[#This Row],[アイテム]], テーブル3[], 15, FALSE), "")</f>
        <v/>
      </c>
      <c r="E724" s="28" t="str">
        <f>IFERROR(VLOOKUP(テーブル5[[#This Row],[アイテム]], テーブル3[], 16, FALSE), "")</f>
        <v/>
      </c>
      <c r="F724" s="28" t="str">
        <f>IFERROR(VLOOKUP(テーブル5[[#This Row],[アイテム]], テーブル3[], 17, FALSE), "")</f>
        <v/>
      </c>
      <c r="G724" s="28" t="str">
        <f>IFERROR(VLOOKUP(テーブル5[[#This Row],[アイテム]], テーブル3[], 18, FALSE), "")</f>
        <v/>
      </c>
      <c r="H724" s="28" t="str">
        <f>IFERROR(VLOOKUP(テーブル5[[#This Row],[アイテム]], テーブル3[], 19, FALSE), "")</f>
        <v/>
      </c>
    </row>
    <row r="725" spans="1:8">
      <c r="A725" s="26" t="s">
        <v>1030</v>
      </c>
      <c r="B725" s="26" t="str">
        <f>VLOOKUP(テーブル5[[#This Row],[アイテム]], テーブル2[[名称]:[IC]], 12, FALSE)</f>
        <v>【店売】ショプロン村</v>
      </c>
      <c r="C725" s="28" t="str">
        <f>IFERROR(VLOOKUP(テーブル5[[#This Row],[アイテム]], テーブル3[], 14, FALSE), "")</f>
        <v/>
      </c>
      <c r="D725" s="28" t="str">
        <f>IFERROR(VLOOKUP(テーブル5[[#This Row],[アイテム]], テーブル3[], 15, FALSE), "")</f>
        <v/>
      </c>
      <c r="E725" s="28" t="str">
        <f>IFERROR(VLOOKUP(テーブル5[[#This Row],[アイテム]], テーブル3[], 16, FALSE), "")</f>
        <v/>
      </c>
      <c r="F725" s="28" t="str">
        <f>IFERROR(VLOOKUP(テーブル5[[#This Row],[アイテム]], テーブル3[], 17, FALSE), "")</f>
        <v/>
      </c>
      <c r="G725" s="28" t="str">
        <f>IFERROR(VLOOKUP(テーブル5[[#This Row],[アイテム]], テーブル3[], 18, FALSE), "")</f>
        <v/>
      </c>
      <c r="H725" s="28" t="str">
        <f>IFERROR(VLOOKUP(テーブル5[[#This Row],[アイテム]], テーブル3[], 19, FALSE), "")</f>
        <v/>
      </c>
    </row>
    <row r="726" spans="1:8">
      <c r="A726" s="26" t="s">
        <v>1040</v>
      </c>
      <c r="B726" s="26" t="str">
        <f>VLOOKUP(テーブル5[[#This Row],[アイテム]], テーブル2[[名称]:[IC]], 12, FALSE)</f>
        <v>お得意様チケットB</v>
      </c>
      <c r="C726" s="28" t="str">
        <f>IFERROR(VLOOKUP(テーブル5[[#This Row],[アイテム]], テーブル3[], 14, FALSE), "")</f>
        <v/>
      </c>
      <c r="D726" s="28" t="str">
        <f>IFERROR(VLOOKUP(テーブル5[[#This Row],[アイテム]], テーブル3[], 15, FALSE), "")</f>
        <v/>
      </c>
      <c r="E726" s="28" t="str">
        <f>IFERROR(VLOOKUP(テーブル5[[#This Row],[アイテム]], テーブル3[], 16, FALSE), "")</f>
        <v/>
      </c>
      <c r="F726" s="28" t="str">
        <f>IFERROR(VLOOKUP(テーブル5[[#This Row],[アイテム]], テーブル3[], 17, FALSE), "")</f>
        <v/>
      </c>
      <c r="G726" s="28" t="str">
        <f>IFERROR(VLOOKUP(テーブル5[[#This Row],[アイテム]], テーブル3[], 18, FALSE), "")</f>
        <v/>
      </c>
      <c r="H726" s="28" t="str">
        <f>IFERROR(VLOOKUP(テーブル5[[#This Row],[アイテム]], テーブル3[], 19, FALSE), "")</f>
        <v/>
      </c>
    </row>
    <row r="727" spans="1:8">
      <c r="A727" s="26" t="s">
        <v>1053</v>
      </c>
      <c r="B727" s="26" t="str">
        <f>VLOOKUP(テーブル5[[#This Row],[アイテム]], テーブル2[[名称]:[IC]], 12, FALSE)</f>
        <v>お得意様チケットB</v>
      </c>
      <c r="C727" s="28" t="str">
        <f>IFERROR(VLOOKUP(テーブル5[[#This Row],[アイテム]], テーブル3[], 14, FALSE), "")</f>
        <v/>
      </c>
      <c r="D727" s="28" t="str">
        <f>IFERROR(VLOOKUP(テーブル5[[#This Row],[アイテム]], テーブル3[], 15, FALSE), "")</f>
        <v/>
      </c>
      <c r="E727" s="28" t="str">
        <f>IFERROR(VLOOKUP(テーブル5[[#This Row],[アイテム]], テーブル3[], 16, FALSE), "")</f>
        <v/>
      </c>
      <c r="F727" s="28" t="str">
        <f>IFERROR(VLOOKUP(テーブル5[[#This Row],[アイテム]], テーブル3[], 17, FALSE), "")</f>
        <v/>
      </c>
      <c r="G727" s="28" t="str">
        <f>IFERROR(VLOOKUP(テーブル5[[#This Row],[アイテム]], テーブル3[], 18, FALSE), "")</f>
        <v/>
      </c>
      <c r="H727" s="28" t="str">
        <f>IFERROR(VLOOKUP(テーブル5[[#This Row],[アイテム]], テーブル3[], 19, FALSE), "")</f>
        <v/>
      </c>
    </row>
    <row r="728" spans="1:8">
      <c r="A728" s="26" t="s">
        <v>981</v>
      </c>
      <c r="B728" s="26" t="str">
        <f>VLOOKUP(テーブル5[[#This Row],[アイテム]], テーブル2[[名称]:[IC]], 12, FALSE)</f>
        <v>【店売】王都ケルンテン</v>
      </c>
      <c r="C728" s="28" t="str">
        <f>IFERROR(VLOOKUP(テーブル5[[#This Row],[アイテム]], テーブル3[], 14, FALSE), "")</f>
        <v/>
      </c>
      <c r="D728" s="28" t="str">
        <f>IFERROR(VLOOKUP(テーブル5[[#This Row],[アイテム]], テーブル3[], 15, FALSE), "")</f>
        <v/>
      </c>
      <c r="E728" s="28" t="str">
        <f>IFERROR(VLOOKUP(テーブル5[[#This Row],[アイテム]], テーブル3[], 16, FALSE), "")</f>
        <v/>
      </c>
      <c r="F728" s="28" t="str">
        <f>IFERROR(VLOOKUP(テーブル5[[#This Row],[アイテム]], テーブル3[], 17, FALSE), "")</f>
        <v/>
      </c>
      <c r="G728" s="28" t="str">
        <f>IFERROR(VLOOKUP(テーブル5[[#This Row],[アイテム]], テーブル3[], 18, FALSE), "")</f>
        <v/>
      </c>
      <c r="H728" s="28" t="str">
        <f>IFERROR(VLOOKUP(テーブル5[[#This Row],[アイテム]], テーブル3[], 19, FALSE), "")</f>
        <v/>
      </c>
    </row>
    <row r="729" spans="1:8">
      <c r="A729" s="26" t="s">
        <v>974</v>
      </c>
      <c r="B729" s="26" t="str">
        <f>VLOOKUP(テーブル5[[#This Row],[アイテム]], テーブル2[[名称]:[IC]], 12, FALSE)</f>
        <v>【落】セラフィックゲート（港町ザラ）　マンティ・フィッシュ</v>
      </c>
      <c r="C729" s="28" t="str">
        <f>IFERROR(VLOOKUP(テーブル5[[#This Row],[アイテム]], テーブル3[], 14, FALSE), "")</f>
        <v/>
      </c>
      <c r="D729" s="28" t="str">
        <f>IFERROR(VLOOKUP(テーブル5[[#This Row],[アイテム]], テーブル3[], 15, FALSE), "")</f>
        <v/>
      </c>
      <c r="E729" s="28" t="str">
        <f>IFERROR(VLOOKUP(テーブル5[[#This Row],[アイテム]], テーブル3[], 16, FALSE), "")</f>
        <v/>
      </c>
      <c r="F729" s="28" t="str">
        <f>IFERROR(VLOOKUP(テーブル5[[#This Row],[アイテム]], テーブル3[], 17, FALSE), "")</f>
        <v/>
      </c>
      <c r="G729" s="28" t="str">
        <f>IFERROR(VLOOKUP(テーブル5[[#This Row],[アイテム]], テーブル3[], 18, FALSE), "")</f>
        <v/>
      </c>
      <c r="H729" s="28" t="str">
        <f>IFERROR(VLOOKUP(テーブル5[[#This Row],[アイテム]], テーブル3[], 19, FALSE), "")</f>
        <v/>
      </c>
    </row>
    <row r="730" spans="1:8">
      <c r="A730" s="26" t="s">
        <v>983</v>
      </c>
      <c r="B730" s="26" t="str">
        <f>VLOOKUP(テーブル5[[#This Row],[アイテム]], テーブル2[[名称]:[IC]], 12, FALSE)</f>
        <v>【店売】モンタナ村</v>
      </c>
      <c r="C730" s="28" t="str">
        <f>IFERROR(VLOOKUP(テーブル5[[#This Row],[アイテム]], テーブル3[], 14, FALSE), "")</f>
        <v/>
      </c>
      <c r="D730" s="28" t="str">
        <f>IFERROR(VLOOKUP(テーブル5[[#This Row],[アイテム]], テーブル3[], 15, FALSE), "")</f>
        <v/>
      </c>
      <c r="E730" s="28" t="str">
        <f>IFERROR(VLOOKUP(テーブル5[[#This Row],[アイテム]], テーブル3[], 16, FALSE), "")</f>
        <v/>
      </c>
      <c r="F730" s="28" t="str">
        <f>IFERROR(VLOOKUP(テーブル5[[#This Row],[アイテム]], テーブル3[], 17, FALSE), "")</f>
        <v/>
      </c>
      <c r="G730" s="28" t="str">
        <f>IFERROR(VLOOKUP(テーブル5[[#This Row],[アイテム]], テーブル3[], 18, FALSE), "")</f>
        <v/>
      </c>
      <c r="H730" s="28" t="str">
        <f>IFERROR(VLOOKUP(テーブル5[[#This Row],[アイテム]], テーブル3[], 19, FALSE), "")</f>
        <v/>
      </c>
    </row>
    <row r="731" spans="1:8">
      <c r="A731" s="26" t="s">
        <v>1037</v>
      </c>
      <c r="B731" s="26" t="str">
        <f>VLOOKUP(テーブル5[[#This Row],[アイテム]], テーブル2[[名称]:[IC]], 12, FALSE)</f>
        <v>【落】セラフィックゲート（グラード大森林）　ヒル・ギーグス、セラフィックゲート（グラード監獄）　タイガー・キャリー・スパイダー</v>
      </c>
      <c r="C731" s="28" t="str">
        <f>IFERROR(VLOOKUP(テーブル5[[#This Row],[アイテム]], テーブル3[], 14, FALSE), "")</f>
        <v/>
      </c>
      <c r="D731" s="28" t="str">
        <f>IFERROR(VLOOKUP(テーブル5[[#This Row],[アイテム]], テーブル3[], 15, FALSE), "")</f>
        <v/>
      </c>
      <c r="E731" s="28" t="str">
        <f>IFERROR(VLOOKUP(テーブル5[[#This Row],[アイテム]], テーブル3[], 16, FALSE), "")</f>
        <v/>
      </c>
      <c r="F731" s="28" t="str">
        <f>IFERROR(VLOOKUP(テーブル5[[#This Row],[アイテム]], テーブル3[], 17, FALSE), "")</f>
        <v/>
      </c>
      <c r="G731" s="28" t="str">
        <f>IFERROR(VLOOKUP(テーブル5[[#This Row],[アイテム]], テーブル3[], 18, FALSE), "")</f>
        <v/>
      </c>
      <c r="H731" s="28" t="str">
        <f>IFERROR(VLOOKUP(テーブル5[[#This Row],[アイテム]], テーブル3[], 19, FALSE), "")</f>
        <v/>
      </c>
    </row>
    <row r="732" spans="1:8">
      <c r="A732" s="26" t="s">
        <v>1034</v>
      </c>
      <c r="B732" s="26" t="str">
        <f>VLOOKUP(テーブル5[[#This Row],[アイテム]], テーブル2[[名称]:[IC]], 12, FALSE)</f>
        <v>【店売】ハルギータ皇城</v>
      </c>
      <c r="C732" s="28" t="str">
        <f>IFERROR(VLOOKUP(テーブル5[[#This Row],[アイテム]], テーブル3[], 14, FALSE), "")</f>
        <v/>
      </c>
      <c r="D732" s="28" t="str">
        <f>IFERROR(VLOOKUP(テーブル5[[#This Row],[アイテム]], テーブル3[], 15, FALSE), "")</f>
        <v/>
      </c>
      <c r="E732" s="28" t="str">
        <f>IFERROR(VLOOKUP(テーブル5[[#This Row],[アイテム]], テーブル3[], 16, FALSE), "")</f>
        <v/>
      </c>
      <c r="F732" s="28" t="str">
        <f>IFERROR(VLOOKUP(テーブル5[[#This Row],[アイテム]], テーブル3[], 17, FALSE), "")</f>
        <v/>
      </c>
      <c r="G732" s="28" t="str">
        <f>IFERROR(VLOOKUP(テーブル5[[#This Row],[アイテム]], テーブル3[], 18, FALSE), "")</f>
        <v/>
      </c>
      <c r="H732" s="28" t="str">
        <f>IFERROR(VLOOKUP(テーブル5[[#This Row],[アイテム]], テーブル3[], 19, FALSE), "")</f>
        <v/>
      </c>
    </row>
    <row r="733" spans="1:8">
      <c r="A733" s="26" t="s">
        <v>497</v>
      </c>
      <c r="B733" s="26" t="str">
        <f>VLOOKUP(テーブル5[[#This Row],[アイテム]], テーブル2[[名称]:[IC]], 12, FALSE)</f>
        <v>セラフィックゲート宝箱</v>
      </c>
      <c r="C733" s="28" t="str">
        <f>IFERROR(VLOOKUP(テーブル5[[#This Row],[アイテム]], テーブル3[], 14, FALSE), "")</f>
        <v/>
      </c>
      <c r="D733" s="28" t="str">
        <f>IFERROR(VLOOKUP(テーブル5[[#This Row],[アイテム]], テーブル3[], 15, FALSE), "")</f>
        <v/>
      </c>
      <c r="E733" s="28" t="str">
        <f>IFERROR(VLOOKUP(テーブル5[[#This Row],[アイテム]], テーブル3[], 16, FALSE), "")</f>
        <v/>
      </c>
      <c r="F733" s="28" t="str">
        <f>IFERROR(VLOOKUP(テーブル5[[#This Row],[アイテム]], テーブル3[], 17, FALSE), "")</f>
        <v/>
      </c>
      <c r="G733" s="28" t="str">
        <f>IFERROR(VLOOKUP(テーブル5[[#This Row],[アイテム]], テーブル3[], 18, FALSE), "")</f>
        <v/>
      </c>
      <c r="H733" s="28" t="str">
        <f>IFERROR(VLOOKUP(テーブル5[[#This Row],[アイテム]], テーブル3[], 19, FALSE), "")</f>
        <v/>
      </c>
    </row>
    <row r="734" spans="1:8">
      <c r="A734" s="26" t="s">
        <v>1086</v>
      </c>
      <c r="B734" s="26" t="str">
        <f>VLOOKUP(テーブル5[[#This Row],[アイテム]], テーブル2[[名称]:[IC]], 12, FALSE)</f>
        <v>【落】 蟹系モンスター</v>
      </c>
      <c r="C734" s="28" t="str">
        <f>IFERROR(VLOOKUP(テーブル5[[#This Row],[アイテム]], テーブル3[], 14, FALSE), "")</f>
        <v/>
      </c>
      <c r="D734" s="28" t="str">
        <f>IFERROR(VLOOKUP(テーブル5[[#This Row],[アイテム]], テーブル3[], 15, FALSE), "")</f>
        <v/>
      </c>
      <c r="E734" s="28" t="str">
        <f>IFERROR(VLOOKUP(テーブル5[[#This Row],[アイテム]], テーブル3[], 16, FALSE), "")</f>
        <v/>
      </c>
      <c r="F734" s="28" t="str">
        <f>IFERROR(VLOOKUP(テーブル5[[#This Row],[アイテム]], テーブル3[], 17, FALSE), "")</f>
        <v/>
      </c>
      <c r="G734" s="28" t="str">
        <f>IFERROR(VLOOKUP(テーブル5[[#This Row],[アイテム]], テーブル3[], 18, FALSE), "")</f>
        <v/>
      </c>
      <c r="H734" s="28" t="str">
        <f>IFERROR(VLOOKUP(テーブル5[[#This Row],[アイテム]], テーブル3[], 19, FALSE), "")</f>
        <v/>
      </c>
    </row>
    <row r="735" spans="1:8">
      <c r="A735" s="26" t="s">
        <v>972</v>
      </c>
      <c r="B735" s="26" t="str">
        <f>VLOOKUP(テーブル5[[#This Row],[アイテム]], テーブル2[[名称]:[IC]], 12, FALSE)</f>
        <v>【店売】港の町ザラ、【落】　　セラフィックゲート（モンタナ村）　バブルシェル・クラブ</v>
      </c>
      <c r="C735" s="28" t="str">
        <f>IFERROR(VLOOKUP(テーブル5[[#This Row],[アイテム]], テーブル3[], 14, FALSE), "")</f>
        <v/>
      </c>
      <c r="D735" s="28" t="str">
        <f>IFERROR(VLOOKUP(テーブル5[[#This Row],[アイテム]], テーブル3[], 15, FALSE), "")</f>
        <v/>
      </c>
      <c r="E735" s="28" t="str">
        <f>IFERROR(VLOOKUP(テーブル5[[#This Row],[アイテム]], テーブル3[], 16, FALSE), "")</f>
        <v/>
      </c>
      <c r="F735" s="28" t="str">
        <f>IFERROR(VLOOKUP(テーブル5[[#This Row],[アイテム]], テーブル3[], 17, FALSE), "")</f>
        <v/>
      </c>
      <c r="G735" s="28" t="str">
        <f>IFERROR(VLOOKUP(テーブル5[[#This Row],[アイテム]], テーブル3[], 18, FALSE), "")</f>
        <v/>
      </c>
      <c r="H735" s="28" t="str">
        <f>IFERROR(VLOOKUP(テーブル5[[#This Row],[アイテム]], テーブル3[], 19, FALSE), "")</f>
        <v/>
      </c>
    </row>
    <row r="736" spans="1:8">
      <c r="A736" s="26" t="s">
        <v>973</v>
      </c>
      <c r="B736" s="26" t="str">
        <f>VLOOKUP(テーブル5[[#This Row],[アイテム]], テーブル2[[名称]:[IC]], 12, FALSE)</f>
        <v>【落】セラフィックゲート（モンタナ村）　バブルシェル・クラブ</v>
      </c>
      <c r="C736" s="28" t="str">
        <f>IFERROR(VLOOKUP(テーブル5[[#This Row],[アイテム]], テーブル3[], 14, FALSE), "")</f>
        <v/>
      </c>
      <c r="D736" s="28" t="str">
        <f>IFERROR(VLOOKUP(テーブル5[[#This Row],[アイテム]], テーブル3[], 15, FALSE), "")</f>
        <v/>
      </c>
      <c r="E736" s="28" t="str">
        <f>IFERROR(VLOOKUP(テーブル5[[#This Row],[アイテム]], テーブル3[], 16, FALSE), "")</f>
        <v/>
      </c>
      <c r="F736" s="28" t="str">
        <f>IFERROR(VLOOKUP(テーブル5[[#This Row],[アイテム]], テーブル3[], 17, FALSE), "")</f>
        <v/>
      </c>
      <c r="G736" s="28" t="str">
        <f>IFERROR(VLOOKUP(テーブル5[[#This Row],[アイテム]], テーブル3[], 18, FALSE), "")</f>
        <v/>
      </c>
      <c r="H736" s="28" t="str">
        <f>IFERROR(VLOOKUP(テーブル5[[#This Row],[アイテム]], テーブル3[], 19, FALSE), "")</f>
        <v/>
      </c>
    </row>
    <row r="737" spans="1:8">
      <c r="A737" s="26" t="s">
        <v>970</v>
      </c>
      <c r="B737" s="26" t="str">
        <f>VLOOKUP(テーブル5[[#This Row],[アイテム]], テーブル2[[名称]:[IC]], 12, FALSE)</f>
        <v>【店売】ハルギータ皇城</v>
      </c>
      <c r="C737" s="28" t="str">
        <f>IFERROR(VLOOKUP(テーブル5[[#This Row],[アイテム]], テーブル3[], 14, FALSE), "")</f>
        <v/>
      </c>
      <c r="D737" s="28" t="str">
        <f>IFERROR(VLOOKUP(テーブル5[[#This Row],[アイテム]], テーブル3[], 15, FALSE), "")</f>
        <v/>
      </c>
      <c r="E737" s="28" t="str">
        <f>IFERROR(VLOOKUP(テーブル5[[#This Row],[アイテム]], テーブル3[], 16, FALSE), "")</f>
        <v/>
      </c>
      <c r="F737" s="28" t="str">
        <f>IFERROR(VLOOKUP(テーブル5[[#This Row],[アイテム]], テーブル3[], 17, FALSE), "")</f>
        <v/>
      </c>
      <c r="G737" s="28" t="str">
        <f>IFERROR(VLOOKUP(テーブル5[[#This Row],[アイテム]], テーブル3[], 18, FALSE), "")</f>
        <v/>
      </c>
      <c r="H737" s="28" t="str">
        <f>IFERROR(VLOOKUP(テーブル5[[#This Row],[アイテム]], テーブル3[], 19, FALSE), "")</f>
        <v/>
      </c>
    </row>
    <row r="738" spans="1:8">
      <c r="A738" s="26" t="s">
        <v>965</v>
      </c>
      <c r="B738" s="26" t="str">
        <f>VLOOKUP(テーブル5[[#This Row],[アイテム]], テーブル2[[名称]:[IC]], 12, FALSE)</f>
        <v>【店売】ハルギータ皇城</v>
      </c>
      <c r="C738" s="28" t="str">
        <f>IFERROR(VLOOKUP(テーブル5[[#This Row],[アイテム]], テーブル3[], 14, FALSE), "")</f>
        <v/>
      </c>
      <c r="D738" s="28" t="str">
        <f>IFERROR(VLOOKUP(テーブル5[[#This Row],[アイテム]], テーブル3[], 15, FALSE), "")</f>
        <v/>
      </c>
      <c r="E738" s="28" t="str">
        <f>IFERROR(VLOOKUP(テーブル5[[#This Row],[アイテム]], テーブル3[], 16, FALSE), "")</f>
        <v/>
      </c>
      <c r="F738" s="28" t="str">
        <f>IFERROR(VLOOKUP(テーブル5[[#This Row],[アイテム]], テーブル3[], 17, FALSE), "")</f>
        <v/>
      </c>
      <c r="G738" s="28" t="str">
        <f>IFERROR(VLOOKUP(テーブル5[[#This Row],[アイテム]], テーブル3[], 18, FALSE), "")</f>
        <v/>
      </c>
      <c r="H738" s="28" t="str">
        <f>IFERROR(VLOOKUP(テーブル5[[#This Row],[アイテム]], テーブル3[], 19, FALSE), "")</f>
        <v/>
      </c>
    </row>
    <row r="739" spans="1:8">
      <c r="A739" s="26" t="s">
        <v>968</v>
      </c>
      <c r="B739" s="26" t="str">
        <f>VLOOKUP(テーブル5[[#This Row],[アイテム]], テーブル2[[名称]:[IC]], 12, FALSE)</f>
        <v>【店売】港の町ザラ</v>
      </c>
      <c r="C739" s="28" t="str">
        <f>IFERROR(VLOOKUP(テーブル5[[#This Row],[アイテム]], テーブル3[], 14, FALSE), "")</f>
        <v/>
      </c>
      <c r="D739" s="28" t="str">
        <f>IFERROR(VLOOKUP(テーブル5[[#This Row],[アイテム]], テーブル3[], 15, FALSE), "")</f>
        <v/>
      </c>
      <c r="E739" s="28" t="str">
        <f>IFERROR(VLOOKUP(テーブル5[[#This Row],[アイテム]], テーブル3[], 16, FALSE), "")</f>
        <v/>
      </c>
      <c r="F739" s="28" t="str">
        <f>IFERROR(VLOOKUP(テーブル5[[#This Row],[アイテム]], テーブル3[], 17, FALSE), "")</f>
        <v/>
      </c>
      <c r="G739" s="28" t="str">
        <f>IFERROR(VLOOKUP(テーブル5[[#This Row],[アイテム]], テーブル3[], 18, FALSE), "")</f>
        <v/>
      </c>
      <c r="H739" s="28" t="str">
        <f>IFERROR(VLOOKUP(テーブル5[[#This Row],[アイテム]], テーブル3[], 19, FALSE), "")</f>
        <v/>
      </c>
    </row>
    <row r="740" spans="1:8">
      <c r="A740" s="26" t="s">
        <v>969</v>
      </c>
      <c r="B740" s="26" t="str">
        <f>VLOOKUP(テーブル5[[#This Row],[アイテム]], テーブル2[[名称]:[IC]], 12, FALSE)</f>
        <v>【店売】港の町ザラ・ハルギータ皇城</v>
      </c>
      <c r="C740" s="28" t="str">
        <f>IFERROR(VLOOKUP(テーブル5[[#This Row],[アイテム]], テーブル3[], 14, FALSE), "")</f>
        <v/>
      </c>
      <c r="D740" s="28" t="str">
        <f>IFERROR(VLOOKUP(テーブル5[[#This Row],[アイテム]], テーブル3[], 15, FALSE), "")</f>
        <v/>
      </c>
      <c r="E740" s="28" t="str">
        <f>IFERROR(VLOOKUP(テーブル5[[#This Row],[アイテム]], テーブル3[], 16, FALSE), "")</f>
        <v/>
      </c>
      <c r="F740" s="28" t="str">
        <f>IFERROR(VLOOKUP(テーブル5[[#This Row],[アイテム]], テーブル3[], 17, FALSE), "")</f>
        <v/>
      </c>
      <c r="G740" s="28" t="str">
        <f>IFERROR(VLOOKUP(テーブル5[[#This Row],[アイテム]], テーブル3[], 18, FALSE), "")</f>
        <v/>
      </c>
      <c r="H740" s="28" t="str">
        <f>IFERROR(VLOOKUP(テーブル5[[#This Row],[アイテム]], テーブル3[], 19, FALSE), "")</f>
        <v/>
      </c>
    </row>
    <row r="741" spans="1:8">
      <c r="A741" s="26" t="s">
        <v>1157</v>
      </c>
      <c r="B741" s="26" t="str">
        <f>VLOOKUP(テーブル5[[#This Row],[アイテム]], テーブル2[[名称]:[IC]], 12, FALSE)</f>
        <v>プレヴェン城クリア後モンタナ村でシグムントとのPAで入手(期間限定)</v>
      </c>
      <c r="C741" s="28" t="str">
        <f>IFERROR(VLOOKUP(テーブル5[[#This Row],[アイテム]], テーブル3[], 14, FALSE), "")</f>
        <v/>
      </c>
      <c r="D741" s="28" t="str">
        <f>IFERROR(VLOOKUP(テーブル5[[#This Row],[アイテム]], テーブル3[], 15, FALSE), "")</f>
        <v/>
      </c>
      <c r="E741" s="28" t="str">
        <f>IFERROR(VLOOKUP(テーブル5[[#This Row],[アイテム]], テーブル3[], 16, FALSE), "")</f>
        <v/>
      </c>
      <c r="F741" s="28" t="str">
        <f>IFERROR(VLOOKUP(テーブル5[[#This Row],[アイテム]], テーブル3[], 17, FALSE), "")</f>
        <v/>
      </c>
      <c r="G741" s="28" t="str">
        <f>IFERROR(VLOOKUP(テーブル5[[#This Row],[アイテム]], テーブル3[], 18, FALSE), "")</f>
        <v/>
      </c>
      <c r="H741" s="28" t="str">
        <f>IFERROR(VLOOKUP(テーブル5[[#This Row],[アイテム]], テーブル3[], 19, FALSE), "")</f>
        <v/>
      </c>
    </row>
    <row r="742" spans="1:8">
      <c r="A742" s="26" t="s">
        <v>1167</v>
      </c>
      <c r="B742" s="26" t="str">
        <f>VLOOKUP(テーブル5[[#This Row],[アイテム]], テーブル2[[名称]:[IC]], 12, FALSE)</f>
        <v>【宝箱】バレッタ城塞</v>
      </c>
      <c r="C742" s="28" t="str">
        <f>IFERROR(VLOOKUP(テーブル5[[#This Row],[アイテム]], テーブル3[], 14, FALSE), "")</f>
        <v/>
      </c>
      <c r="D742" s="28" t="str">
        <f>IFERROR(VLOOKUP(テーブル5[[#This Row],[アイテム]], テーブル3[], 15, FALSE), "")</f>
        <v/>
      </c>
      <c r="E742" s="28" t="str">
        <f>IFERROR(VLOOKUP(テーブル5[[#This Row],[アイテム]], テーブル3[], 16, FALSE), "")</f>
        <v/>
      </c>
      <c r="F742" s="28" t="str">
        <f>IFERROR(VLOOKUP(テーブル5[[#This Row],[アイテム]], テーブル3[], 17, FALSE), "")</f>
        <v/>
      </c>
      <c r="G742" s="28" t="str">
        <f>IFERROR(VLOOKUP(テーブル5[[#This Row],[アイテム]], テーブル3[], 18, FALSE), "")</f>
        <v/>
      </c>
      <c r="H742" s="28" t="str">
        <f>IFERROR(VLOOKUP(テーブル5[[#This Row],[アイテム]], テーブル3[], 19, FALSE), "")</f>
        <v/>
      </c>
    </row>
    <row r="743" spans="1:8">
      <c r="A743" s="26" t="s">
        <v>1006</v>
      </c>
      <c r="B743" s="26" t="str">
        <f>VLOOKUP(テーブル5[[#This Row],[アイテム]], テーブル2[[名称]:[IC]], 12, FALSE)</f>
        <v>お得意様チケットA</v>
      </c>
      <c r="C743" s="28" t="str">
        <f>IFERROR(VLOOKUP(テーブル5[[#This Row],[アイテム]], テーブル3[], 14, FALSE), "")</f>
        <v/>
      </c>
      <c r="D743" s="28" t="str">
        <f>IFERROR(VLOOKUP(テーブル5[[#This Row],[アイテム]], テーブル3[], 15, FALSE), "")</f>
        <v/>
      </c>
      <c r="E743" s="28" t="str">
        <f>IFERROR(VLOOKUP(テーブル5[[#This Row],[アイテム]], テーブル3[], 16, FALSE), "")</f>
        <v/>
      </c>
      <c r="F743" s="28" t="str">
        <f>IFERROR(VLOOKUP(テーブル5[[#This Row],[アイテム]], テーブル3[], 17, FALSE), "")</f>
        <v/>
      </c>
      <c r="G743" s="28" t="str">
        <f>IFERROR(VLOOKUP(テーブル5[[#This Row],[アイテム]], テーブル3[], 18, FALSE), "")</f>
        <v/>
      </c>
      <c r="H743" s="28" t="str">
        <f>IFERROR(VLOOKUP(テーブル5[[#This Row],[アイテム]], テーブル3[], 19, FALSE), "")</f>
        <v/>
      </c>
    </row>
    <row r="744" spans="1:8">
      <c r="A744" s="26" t="s">
        <v>1093</v>
      </c>
      <c r="B744" s="26" t="str">
        <f>VLOOKUP(テーブル5[[#This Row],[アイテム]], テーブル2[[名称]:[IC]], 12, FALSE)</f>
        <v>【落】 セラフィックゲート　（モンタナ村）　ウェンディゴ・セラベヒール</v>
      </c>
      <c r="C744" s="28" t="str">
        <f>IFERROR(VLOOKUP(テーブル5[[#This Row],[アイテム]], テーブル3[], 14, FALSE), "")</f>
        <v/>
      </c>
      <c r="D744" s="28" t="str">
        <f>IFERROR(VLOOKUP(テーブル5[[#This Row],[アイテム]], テーブル3[], 15, FALSE), "")</f>
        <v/>
      </c>
      <c r="E744" s="28" t="str">
        <f>IFERROR(VLOOKUP(テーブル5[[#This Row],[アイテム]], テーブル3[], 16, FALSE), "")</f>
        <v/>
      </c>
      <c r="F744" s="28" t="str">
        <f>IFERROR(VLOOKUP(テーブル5[[#This Row],[アイテム]], テーブル3[], 17, FALSE), "")</f>
        <v/>
      </c>
      <c r="G744" s="28" t="str">
        <f>IFERROR(VLOOKUP(テーブル5[[#This Row],[アイテム]], テーブル3[], 18, FALSE), "")</f>
        <v/>
      </c>
      <c r="H744" s="28" t="str">
        <f>IFERROR(VLOOKUP(テーブル5[[#This Row],[アイテム]], テーブル3[], 19, FALSE), "")</f>
        <v/>
      </c>
    </row>
    <row r="745" spans="1:8">
      <c r="A745" s="26" t="s">
        <v>1089</v>
      </c>
      <c r="B745" s="26" t="str">
        <f>VLOOKUP(テーブル5[[#This Row],[アイテム]], テーブル2[[名称]:[IC]], 12, FALSE)</f>
        <v>【落】 セラフィックゲート　（グラード監獄）　タイガー・キャリー・スパイダー</v>
      </c>
      <c r="C745" s="28" t="str">
        <f>IFERROR(VLOOKUP(テーブル5[[#This Row],[アイテム]], テーブル3[], 14, FALSE), "")</f>
        <v/>
      </c>
      <c r="D745" s="28" t="str">
        <f>IFERROR(VLOOKUP(テーブル5[[#This Row],[アイテム]], テーブル3[], 15, FALSE), "")</f>
        <v/>
      </c>
      <c r="E745" s="28" t="str">
        <f>IFERROR(VLOOKUP(テーブル5[[#This Row],[アイテム]], テーブル3[], 16, FALSE), "")</f>
        <v/>
      </c>
      <c r="F745" s="28" t="str">
        <f>IFERROR(VLOOKUP(テーブル5[[#This Row],[アイテム]], テーブル3[], 17, FALSE), "")</f>
        <v/>
      </c>
      <c r="G745" s="28" t="str">
        <f>IFERROR(VLOOKUP(テーブル5[[#This Row],[アイテム]], テーブル3[], 18, FALSE), "")</f>
        <v/>
      </c>
      <c r="H745" s="28" t="str">
        <f>IFERROR(VLOOKUP(テーブル5[[#This Row],[アイテム]], テーブル3[], 19, FALSE), "")</f>
        <v/>
      </c>
    </row>
    <row r="746" spans="1:8">
      <c r="A746" s="26" t="s">
        <v>963</v>
      </c>
      <c r="B746" s="26" t="str">
        <f>VLOOKUP(テーブル5[[#This Row],[アイテム]], テーブル2[[名称]:[IC]], 12, FALSE)</f>
        <v>【店売】フェイエール・港の町ザラ</v>
      </c>
      <c r="C746" s="28" t="str">
        <f>IFERROR(VLOOKUP(テーブル5[[#This Row],[アイテム]], テーブル3[], 14, FALSE), "")</f>
        <v/>
      </c>
      <c r="D746" s="28" t="str">
        <f>IFERROR(VLOOKUP(テーブル5[[#This Row],[アイテム]], テーブル3[], 15, FALSE), "")</f>
        <v/>
      </c>
      <c r="E746" s="28" t="str">
        <f>IFERROR(VLOOKUP(テーブル5[[#This Row],[アイテム]], テーブル3[], 16, FALSE), "")</f>
        <v/>
      </c>
      <c r="F746" s="28" t="str">
        <f>IFERROR(VLOOKUP(テーブル5[[#This Row],[アイテム]], テーブル3[], 17, FALSE), "")</f>
        <v/>
      </c>
      <c r="G746" s="28" t="str">
        <f>IFERROR(VLOOKUP(テーブル5[[#This Row],[アイテム]], テーブル3[], 18, FALSE), "")</f>
        <v/>
      </c>
      <c r="H746" s="28" t="str">
        <f>IFERROR(VLOOKUP(テーブル5[[#This Row],[アイテム]], テーブル3[], 19, FALSE), "")</f>
        <v/>
      </c>
    </row>
    <row r="747" spans="1:8">
      <c r="A747" s="26" t="s">
        <v>1068</v>
      </c>
      <c r="B747" s="26" t="str">
        <f>VLOOKUP(テーブル5[[#This Row],[アイテム]], テーブル2[[名称]:[IC]], 12, FALSE)</f>
        <v>【店売】ハルギータ皇城</v>
      </c>
      <c r="C747" s="28" t="str">
        <f>IFERROR(VLOOKUP(テーブル5[[#This Row],[アイテム]], テーブル3[], 14, FALSE), "")</f>
        <v/>
      </c>
      <c r="D747" s="28" t="str">
        <f>IFERROR(VLOOKUP(テーブル5[[#This Row],[アイテム]], テーブル3[], 15, FALSE), "")</f>
        <v/>
      </c>
      <c r="E747" s="28" t="str">
        <f>IFERROR(VLOOKUP(テーブル5[[#This Row],[アイテム]], テーブル3[], 16, FALSE), "")</f>
        <v/>
      </c>
      <c r="F747" s="28" t="str">
        <f>IFERROR(VLOOKUP(テーブル5[[#This Row],[アイテム]], テーブル3[], 17, FALSE), "")</f>
        <v/>
      </c>
      <c r="G747" s="28" t="str">
        <f>IFERROR(VLOOKUP(テーブル5[[#This Row],[アイテム]], テーブル3[], 18, FALSE), "")</f>
        <v/>
      </c>
      <c r="H747" s="28" t="str">
        <f>IFERROR(VLOOKUP(テーブル5[[#This Row],[アイテム]], テーブル3[], 19, FALSE), "")</f>
        <v/>
      </c>
    </row>
    <row r="748" spans="1:8">
      <c r="A748" s="26" t="s">
        <v>966</v>
      </c>
      <c r="B748" s="26" t="str">
        <f>VLOOKUP(テーブル5[[#This Row],[アイテム]], テーブル2[[名称]:[IC]], 12, FALSE)</f>
        <v>【店売】ハルギータ皇城、 【落】　　ピエリア湿原　ラーヴァ・グラットン</v>
      </c>
      <c r="C748" s="28" t="str">
        <f>IFERROR(VLOOKUP(テーブル5[[#This Row],[アイテム]], テーブル3[], 14, FALSE), "")</f>
        <v/>
      </c>
      <c r="D748" s="28" t="str">
        <f>IFERROR(VLOOKUP(テーブル5[[#This Row],[アイテム]], テーブル3[], 15, FALSE), "")</f>
        <v/>
      </c>
      <c r="E748" s="28" t="str">
        <f>IFERROR(VLOOKUP(テーブル5[[#This Row],[アイテム]], テーブル3[], 16, FALSE), "")</f>
        <v/>
      </c>
      <c r="F748" s="28" t="str">
        <f>IFERROR(VLOOKUP(テーブル5[[#This Row],[アイテム]], テーブル3[], 17, FALSE), "")</f>
        <v/>
      </c>
      <c r="G748" s="28" t="str">
        <f>IFERROR(VLOOKUP(テーブル5[[#This Row],[アイテム]], テーブル3[], 18, FALSE), "")</f>
        <v/>
      </c>
      <c r="H748" s="28" t="str">
        <f>IFERROR(VLOOKUP(テーブル5[[#This Row],[アイテム]], テーブル3[], 19, FALSE), "")</f>
        <v/>
      </c>
    </row>
    <row r="749" spans="1:8">
      <c r="A749" s="26" t="s">
        <v>1162</v>
      </c>
      <c r="B749" s="26" t="str">
        <f>VLOOKUP(テーブル5[[#This Row],[アイテム]], テーブル2[[名称]:[IC]], 12, FALSE)</f>
        <v>首都フェイエール（シナリオ）</v>
      </c>
      <c r="C749" s="28" t="str">
        <f>IFERROR(VLOOKUP(テーブル5[[#This Row],[アイテム]], テーブル3[], 14, FALSE), "")</f>
        <v/>
      </c>
      <c r="D749" s="28" t="str">
        <f>IFERROR(VLOOKUP(テーブル5[[#This Row],[アイテム]], テーブル3[], 15, FALSE), "")</f>
        <v/>
      </c>
      <c r="E749" s="28" t="str">
        <f>IFERROR(VLOOKUP(テーブル5[[#This Row],[アイテム]], テーブル3[], 16, FALSE), "")</f>
        <v/>
      </c>
      <c r="F749" s="28" t="str">
        <f>IFERROR(VLOOKUP(テーブル5[[#This Row],[アイテム]], テーブル3[], 17, FALSE), "")</f>
        <v/>
      </c>
      <c r="G749" s="28" t="str">
        <f>IFERROR(VLOOKUP(テーブル5[[#This Row],[アイテム]], テーブル3[], 18, FALSE), "")</f>
        <v/>
      </c>
      <c r="H749" s="28" t="str">
        <f>IFERROR(VLOOKUP(テーブル5[[#This Row],[アイテム]], テーブル3[], 19, FALSE), "")</f>
        <v/>
      </c>
    </row>
    <row r="750" spans="1:8">
      <c r="A750" s="26" t="s">
        <v>1065</v>
      </c>
      <c r="B750" s="26" t="str">
        <f>VLOOKUP(テーブル5[[#This Row],[アイテム]], テーブル2[[名称]:[IC]], 12, FALSE)</f>
        <v>【落】セラフィックゲート（グラード監獄）　スパイダー・ラルヴァ</v>
      </c>
      <c r="C750" s="28" t="str">
        <f>IFERROR(VLOOKUP(テーブル5[[#This Row],[アイテム]], テーブル3[], 14, FALSE), "")</f>
        <v/>
      </c>
      <c r="D750" s="28" t="str">
        <f>IFERROR(VLOOKUP(テーブル5[[#This Row],[アイテム]], テーブル3[], 15, FALSE), "")</f>
        <v/>
      </c>
      <c r="E750" s="28" t="str">
        <f>IFERROR(VLOOKUP(テーブル5[[#This Row],[アイテム]], テーブル3[], 16, FALSE), "")</f>
        <v/>
      </c>
      <c r="F750" s="28" t="str">
        <f>IFERROR(VLOOKUP(テーブル5[[#This Row],[アイテム]], テーブル3[], 17, FALSE), "")</f>
        <v/>
      </c>
      <c r="G750" s="28" t="str">
        <f>IFERROR(VLOOKUP(テーブル5[[#This Row],[アイテム]], テーブル3[], 18, FALSE), "")</f>
        <v/>
      </c>
      <c r="H750" s="28" t="str">
        <f>IFERROR(VLOOKUP(テーブル5[[#This Row],[アイテム]], テーブル3[], 19, FALSE), "")</f>
        <v/>
      </c>
    </row>
    <row r="751" spans="1:8">
      <c r="A751" s="26" t="s">
        <v>315</v>
      </c>
      <c r="B751" s="26" t="str">
        <f>VLOOKUP(テーブル5[[#This Row],[アイテム]], テーブル2[[名称]:[IC]], 12, FALSE)</f>
        <v>セラフィックゲート(ハルギータ皇城)宝箱</v>
      </c>
      <c r="C751" s="28" t="str">
        <f>IFERROR(VLOOKUP(テーブル5[[#This Row],[アイテム]], テーブル3[], 14, FALSE), "")</f>
        <v/>
      </c>
      <c r="D751" s="28" t="str">
        <f>IFERROR(VLOOKUP(テーブル5[[#This Row],[アイテム]], テーブル3[], 15, FALSE), "")</f>
        <v/>
      </c>
      <c r="E751" s="28" t="str">
        <f>IFERROR(VLOOKUP(テーブル5[[#This Row],[アイテム]], テーブル3[], 16, FALSE), "")</f>
        <v/>
      </c>
      <c r="F751" s="28" t="str">
        <f>IFERROR(VLOOKUP(テーブル5[[#This Row],[アイテム]], テーブル3[], 17, FALSE), "")</f>
        <v/>
      </c>
      <c r="G751" s="28" t="str">
        <f>IFERROR(VLOOKUP(テーブル5[[#This Row],[アイテム]], テーブル3[], 18, FALSE), "")</f>
        <v/>
      </c>
      <c r="H751" s="28" t="str">
        <f>IFERROR(VLOOKUP(テーブル5[[#This Row],[アイテム]], テーブル3[], 19, FALSE), "")</f>
        <v/>
      </c>
    </row>
    <row r="752" spans="1:8">
      <c r="A752" s="26" t="s">
        <v>1169</v>
      </c>
      <c r="B752" s="26" t="str">
        <f>VLOOKUP(テーブル5[[#This Row],[アイテム]], テーブル2[[名称]:[IC]], 12, FALSE)</f>
        <v>【宝箱】セラフィックゲート</v>
      </c>
      <c r="C752" s="28" t="str">
        <f>IFERROR(VLOOKUP(テーブル5[[#This Row],[アイテム]], テーブル3[], 14, FALSE), "")</f>
        <v/>
      </c>
      <c r="D752" s="28" t="str">
        <f>IFERROR(VLOOKUP(テーブル5[[#This Row],[アイテム]], テーブル3[], 15, FALSE), "")</f>
        <v/>
      </c>
      <c r="E752" s="28" t="str">
        <f>IFERROR(VLOOKUP(テーブル5[[#This Row],[アイテム]], テーブル3[], 16, FALSE), "")</f>
        <v/>
      </c>
      <c r="F752" s="28" t="str">
        <f>IFERROR(VLOOKUP(テーブル5[[#This Row],[アイテム]], テーブル3[], 17, FALSE), "")</f>
        <v/>
      </c>
      <c r="G752" s="28" t="str">
        <f>IFERROR(VLOOKUP(テーブル5[[#This Row],[アイテム]], テーブル3[], 18, FALSE), "")</f>
        <v/>
      </c>
      <c r="H752" s="28" t="str">
        <f>IFERROR(VLOOKUP(テーブル5[[#This Row],[アイテム]], テーブル3[], 19, FALSE), "")</f>
        <v/>
      </c>
    </row>
    <row r="753" spans="1:8">
      <c r="A753" s="26" t="s">
        <v>1078</v>
      </c>
      <c r="B753" s="26" t="str">
        <f>VLOOKUP(テーブル5[[#This Row],[アイテム]], テーブル2[[名称]:[IC]], 12, FALSE)</f>
        <v>【落】 蛇系モンスター</v>
      </c>
      <c r="C753" s="28" t="str">
        <f>IFERROR(VLOOKUP(テーブル5[[#This Row],[アイテム]], テーブル3[], 14, FALSE), "")</f>
        <v/>
      </c>
      <c r="D753" s="28" t="str">
        <f>IFERROR(VLOOKUP(テーブル5[[#This Row],[アイテム]], テーブル3[], 15, FALSE), "")</f>
        <v/>
      </c>
      <c r="E753" s="28" t="str">
        <f>IFERROR(VLOOKUP(テーブル5[[#This Row],[アイテム]], テーブル3[], 16, FALSE), "")</f>
        <v/>
      </c>
      <c r="F753" s="28" t="str">
        <f>IFERROR(VLOOKUP(テーブル5[[#This Row],[アイテム]], テーブル3[], 17, FALSE), "")</f>
        <v/>
      </c>
      <c r="G753" s="28" t="str">
        <f>IFERROR(VLOOKUP(テーブル5[[#This Row],[アイテム]], テーブル3[], 18, FALSE), "")</f>
        <v/>
      </c>
      <c r="H753" s="28" t="str">
        <f>IFERROR(VLOOKUP(テーブル5[[#This Row],[アイテム]], テーブル3[], 19, FALSE), "")</f>
        <v/>
      </c>
    </row>
    <row r="754" spans="1:8">
      <c r="A754" s="26" t="s">
        <v>1164</v>
      </c>
      <c r="B754" s="26" t="str">
        <f>VLOOKUP(テーブル5[[#This Row],[アイテム]], テーブル2[[名称]:[IC]], 12, FALSE)</f>
        <v>【宝箱】鎖の大地</v>
      </c>
      <c r="C754" s="28" t="str">
        <f>IFERROR(VLOOKUP(テーブル5[[#This Row],[アイテム]], テーブル3[], 14, FALSE), "")</f>
        <v/>
      </c>
      <c r="D754" s="28" t="str">
        <f>IFERROR(VLOOKUP(テーブル5[[#This Row],[アイテム]], テーブル3[], 15, FALSE), "")</f>
        <v/>
      </c>
      <c r="E754" s="28" t="str">
        <f>IFERROR(VLOOKUP(テーブル5[[#This Row],[アイテム]], テーブル3[], 16, FALSE), "")</f>
        <v/>
      </c>
      <c r="F754" s="28" t="str">
        <f>IFERROR(VLOOKUP(テーブル5[[#This Row],[アイテム]], テーブル3[], 17, FALSE), "")</f>
        <v/>
      </c>
      <c r="G754" s="28" t="str">
        <f>IFERROR(VLOOKUP(テーブル5[[#This Row],[アイテム]], テーブル3[], 18, FALSE), "")</f>
        <v/>
      </c>
      <c r="H754" s="28" t="str">
        <f>IFERROR(VLOOKUP(テーブル5[[#This Row],[アイテム]], テーブル3[], 19, FALSE), "")</f>
        <v/>
      </c>
    </row>
    <row r="755" spans="1:8">
      <c r="A755" s="26" t="s">
        <v>1075</v>
      </c>
      <c r="B755" s="26" t="str">
        <f>VLOOKUP(テーブル5[[#This Row],[アイテム]], テーブル2[[名称]:[IC]], 12, FALSE)</f>
        <v>【落】 セラフィックゲート　（コバスナ大森林）　アルラウネ</v>
      </c>
      <c r="C755" s="28" t="str">
        <f>IFERROR(VLOOKUP(テーブル5[[#This Row],[アイテム]], テーブル3[], 14, FALSE), "")</f>
        <v/>
      </c>
      <c r="D755" s="28" t="str">
        <f>IFERROR(VLOOKUP(テーブル5[[#This Row],[アイテム]], テーブル3[], 15, FALSE), "")</f>
        <v/>
      </c>
      <c r="E755" s="28" t="str">
        <f>IFERROR(VLOOKUP(テーブル5[[#This Row],[アイテム]], テーブル3[], 16, FALSE), "")</f>
        <v/>
      </c>
      <c r="F755" s="28" t="str">
        <f>IFERROR(VLOOKUP(テーブル5[[#This Row],[アイテム]], テーブル3[], 17, FALSE), "")</f>
        <v/>
      </c>
      <c r="G755" s="28" t="str">
        <f>IFERROR(VLOOKUP(テーブル5[[#This Row],[アイテム]], テーブル3[], 18, FALSE), "")</f>
        <v/>
      </c>
      <c r="H755" s="28" t="str">
        <f>IFERROR(VLOOKUP(テーブル5[[#This Row],[アイテム]], テーブル3[], 19, FALSE), "")</f>
        <v/>
      </c>
    </row>
    <row r="756" spans="1:8">
      <c r="A756" s="26" t="s">
        <v>1071</v>
      </c>
      <c r="B756" s="26" t="str">
        <f>VLOOKUP(テーブル5[[#This Row],[アイテム]], テーブル2[[名称]:[IC]], 12, FALSE)</f>
        <v>【落】 蜂系モンスター</v>
      </c>
      <c r="C756" s="28" t="str">
        <f>IFERROR(VLOOKUP(テーブル5[[#This Row],[アイテム]], テーブル3[], 14, FALSE), "")</f>
        <v/>
      </c>
      <c r="D756" s="28" t="str">
        <f>IFERROR(VLOOKUP(テーブル5[[#This Row],[アイテム]], テーブル3[], 15, FALSE), "")</f>
        <v/>
      </c>
      <c r="E756" s="28" t="str">
        <f>IFERROR(VLOOKUP(テーブル5[[#This Row],[アイテム]], テーブル3[], 16, FALSE), "")</f>
        <v/>
      </c>
      <c r="F756" s="28" t="str">
        <f>IFERROR(VLOOKUP(テーブル5[[#This Row],[アイテム]], テーブル3[], 17, FALSE), "")</f>
        <v/>
      </c>
      <c r="G756" s="28" t="str">
        <f>IFERROR(VLOOKUP(テーブル5[[#This Row],[アイテム]], テーブル3[], 18, FALSE), "")</f>
        <v/>
      </c>
      <c r="H756" s="28" t="str">
        <f>IFERROR(VLOOKUP(テーブル5[[#This Row],[アイテム]], テーブル3[], 19, FALSE), "")</f>
        <v/>
      </c>
    </row>
    <row r="757" spans="1:8">
      <c r="A757" s="26" t="s">
        <v>157</v>
      </c>
      <c r="B757" s="26">
        <f>VLOOKUP(テーブル5[[#This Row],[アイテム]], テーブル2[[名称]:[IC]], 12, FALSE)</f>
        <v>0</v>
      </c>
      <c r="C757" s="28" t="str">
        <f>IFERROR(VLOOKUP(テーブル5[[#This Row],[アイテム]], テーブル3[], 14, FALSE), "")</f>
        <v/>
      </c>
      <c r="D757" s="28" t="str">
        <f>IFERROR(VLOOKUP(テーブル5[[#This Row],[アイテム]], テーブル3[], 15, FALSE), "")</f>
        <v/>
      </c>
      <c r="E757" s="28" t="str">
        <f>IFERROR(VLOOKUP(テーブル5[[#This Row],[アイテム]], テーブル3[], 16, FALSE), "")</f>
        <v/>
      </c>
      <c r="F757" s="28" t="str">
        <f>IFERROR(VLOOKUP(テーブル5[[#This Row],[アイテム]], テーブル3[], 17, FALSE), "")</f>
        <v/>
      </c>
      <c r="G757" s="28" t="str">
        <f>IFERROR(VLOOKUP(テーブル5[[#This Row],[アイテム]], テーブル3[], 18, FALSE), "")</f>
        <v/>
      </c>
      <c r="H757" s="28" t="str">
        <f>IFERROR(VLOOKUP(テーブル5[[#This Row],[アイテム]], テーブル3[], 19, FALSE), "")</f>
        <v/>
      </c>
    </row>
    <row r="758" spans="1:8">
      <c r="A758" s="26" t="s">
        <v>1007</v>
      </c>
      <c r="B758" s="26" t="str">
        <f>VLOOKUP(テーブル5[[#This Row],[アイテム]], テーブル2[[名称]:[IC]], 12, FALSE)</f>
        <v>お得意様チケットA</v>
      </c>
      <c r="C758" s="28" t="str">
        <f>IFERROR(VLOOKUP(テーブル5[[#This Row],[アイテム]], テーブル3[], 14, FALSE), "")</f>
        <v/>
      </c>
      <c r="D758" s="28" t="str">
        <f>IFERROR(VLOOKUP(テーブル5[[#This Row],[アイテム]], テーブル3[], 15, FALSE), "")</f>
        <v/>
      </c>
      <c r="E758" s="28" t="str">
        <f>IFERROR(VLOOKUP(テーブル5[[#This Row],[アイテム]], テーブル3[], 16, FALSE), "")</f>
        <v/>
      </c>
      <c r="F758" s="28" t="str">
        <f>IFERROR(VLOOKUP(テーブル5[[#This Row],[アイテム]], テーブル3[], 17, FALSE), "")</f>
        <v/>
      </c>
      <c r="G758" s="28" t="str">
        <f>IFERROR(VLOOKUP(テーブル5[[#This Row],[アイテム]], テーブル3[], 18, FALSE), "")</f>
        <v/>
      </c>
      <c r="H758" s="28" t="str">
        <f>IFERROR(VLOOKUP(テーブル5[[#This Row],[アイテム]], テーブル3[], 19, FALSE), "")</f>
        <v/>
      </c>
    </row>
    <row r="759" spans="1:8">
      <c r="A759" s="26" t="s">
        <v>1160</v>
      </c>
      <c r="B759" s="26" t="str">
        <f>VLOOKUP(テーブル5[[#This Row],[アイテム]], テーブル2[[名称]:[IC]], 12, FALSE)</f>
        <v>首都フェイエール（シナリオ）</v>
      </c>
      <c r="C759" s="28" t="str">
        <f>IFERROR(VLOOKUP(テーブル5[[#This Row],[アイテム]], テーブル3[], 14, FALSE), "")</f>
        <v/>
      </c>
      <c r="D759" s="28" t="str">
        <f>IFERROR(VLOOKUP(テーブル5[[#This Row],[アイテム]], テーブル3[], 15, FALSE), "")</f>
        <v/>
      </c>
      <c r="E759" s="28" t="str">
        <f>IFERROR(VLOOKUP(テーブル5[[#This Row],[アイテム]], テーブル3[], 16, FALSE), "")</f>
        <v/>
      </c>
      <c r="F759" s="28" t="str">
        <f>IFERROR(VLOOKUP(テーブル5[[#This Row],[アイテム]], テーブル3[], 17, FALSE), "")</f>
        <v/>
      </c>
      <c r="G759" s="28" t="str">
        <f>IFERROR(VLOOKUP(テーブル5[[#This Row],[アイテム]], テーブル3[], 18, FALSE), "")</f>
        <v/>
      </c>
      <c r="H759" s="28" t="str">
        <f>IFERROR(VLOOKUP(テーブル5[[#This Row],[アイテム]], テーブル3[], 19, FALSE), "")</f>
        <v/>
      </c>
    </row>
    <row r="760" spans="1:8">
      <c r="A760" s="26" t="s">
        <v>1165</v>
      </c>
      <c r="B760" s="26" t="str">
        <f>VLOOKUP(テーブル5[[#This Row],[アイテム]], テーブル2[[名称]:[IC]], 12, FALSE)</f>
        <v>港町ザラ※王都ケルンテンで謁見が終わった直後のみ限定</v>
      </c>
      <c r="C760" s="28" t="str">
        <f>IFERROR(VLOOKUP(テーブル5[[#This Row],[アイテム]], テーブル3[], 14, FALSE), "")</f>
        <v/>
      </c>
      <c r="D760" s="28" t="str">
        <f>IFERROR(VLOOKUP(テーブル5[[#This Row],[アイテム]], テーブル3[], 15, FALSE), "")</f>
        <v/>
      </c>
      <c r="E760" s="28" t="str">
        <f>IFERROR(VLOOKUP(テーブル5[[#This Row],[アイテム]], テーブル3[], 16, FALSE), "")</f>
        <v/>
      </c>
      <c r="F760" s="28" t="str">
        <f>IFERROR(VLOOKUP(テーブル5[[#This Row],[アイテム]], テーブル3[], 17, FALSE), "")</f>
        <v/>
      </c>
      <c r="G760" s="28" t="str">
        <f>IFERROR(VLOOKUP(テーブル5[[#This Row],[アイテム]], テーブル3[], 18, FALSE), "")</f>
        <v/>
      </c>
      <c r="H760" s="28" t="str">
        <f>IFERROR(VLOOKUP(テーブル5[[#This Row],[アイテム]], テーブル3[], 19, FALSE), "")</f>
        <v/>
      </c>
    </row>
    <row r="761" spans="1:8">
      <c r="A761" s="26" t="s">
        <v>1163</v>
      </c>
      <c r="B761" s="26" t="str">
        <f>VLOOKUP(テーブル5[[#This Row],[アイテム]], テーブル2[[名称]:[IC]], 12, FALSE)</f>
        <v>【宝箱】コバスナ大森林（鍵付き）</v>
      </c>
      <c r="C761" s="28" t="str">
        <f>IFERROR(VLOOKUP(テーブル5[[#This Row],[アイテム]], テーブル3[], 14, FALSE), "")</f>
        <v/>
      </c>
      <c r="D761" s="28" t="str">
        <f>IFERROR(VLOOKUP(テーブル5[[#This Row],[アイテム]], テーブル3[], 15, FALSE), "")</f>
        <v/>
      </c>
      <c r="E761" s="28" t="str">
        <f>IFERROR(VLOOKUP(テーブル5[[#This Row],[アイテム]], テーブル3[], 16, FALSE), "")</f>
        <v/>
      </c>
      <c r="F761" s="28" t="str">
        <f>IFERROR(VLOOKUP(テーブル5[[#This Row],[アイテム]], テーブル3[], 17, FALSE), "")</f>
        <v/>
      </c>
      <c r="G761" s="28" t="str">
        <f>IFERROR(VLOOKUP(テーブル5[[#This Row],[アイテム]], テーブル3[], 18, FALSE), "")</f>
        <v/>
      </c>
      <c r="H761" s="28" t="str">
        <f>IFERROR(VLOOKUP(テーブル5[[#This Row],[アイテム]], テーブル3[], 19, FALSE), "")</f>
        <v/>
      </c>
    </row>
    <row r="762" spans="1:8">
      <c r="A762" s="26" t="s">
        <v>1091</v>
      </c>
      <c r="B762" s="26" t="str">
        <f>VLOOKUP(テーブル5[[#This Row],[アイテム]], テーブル2[[名称]:[IC]], 12, FALSE)</f>
        <v>【落】 セラフィックゲート　（竜骨の祠）　インフェルノ・グラットン</v>
      </c>
      <c r="C762" s="28" t="str">
        <f>IFERROR(VLOOKUP(テーブル5[[#This Row],[アイテム]], テーブル3[], 14, FALSE), "")</f>
        <v/>
      </c>
      <c r="D762" s="28" t="str">
        <f>IFERROR(VLOOKUP(テーブル5[[#This Row],[アイテム]], テーブル3[], 15, FALSE), "")</f>
        <v/>
      </c>
      <c r="E762" s="28" t="str">
        <f>IFERROR(VLOOKUP(テーブル5[[#This Row],[アイテム]], テーブル3[], 16, FALSE), "")</f>
        <v/>
      </c>
      <c r="F762" s="28" t="str">
        <f>IFERROR(VLOOKUP(テーブル5[[#This Row],[アイテム]], テーブル3[], 17, FALSE), "")</f>
        <v/>
      </c>
      <c r="G762" s="28" t="str">
        <f>IFERROR(VLOOKUP(テーブル5[[#This Row],[アイテム]], テーブル3[], 18, FALSE), "")</f>
        <v/>
      </c>
      <c r="H762" s="28" t="str">
        <f>IFERROR(VLOOKUP(テーブル5[[#This Row],[アイテム]], テーブル3[], 19, FALSE), "")</f>
        <v/>
      </c>
    </row>
    <row r="763" spans="1:8">
      <c r="A763" s="26" t="s">
        <v>964</v>
      </c>
      <c r="B763" s="26" t="str">
        <f>VLOOKUP(テーブル5[[#This Row],[アイテム]], テーブル2[[名称]:[IC]], 12, FALSE)</f>
        <v>【店売】フェイエール・ハルギータ皇城</v>
      </c>
      <c r="C763" s="28" t="str">
        <f>IFERROR(VLOOKUP(テーブル5[[#This Row],[アイテム]], テーブル3[], 14, FALSE), "")</f>
        <v/>
      </c>
      <c r="D763" s="28" t="str">
        <f>IFERROR(VLOOKUP(テーブル5[[#This Row],[アイテム]], テーブル3[], 15, FALSE), "")</f>
        <v/>
      </c>
      <c r="E763" s="28" t="str">
        <f>IFERROR(VLOOKUP(テーブル5[[#This Row],[アイテム]], テーブル3[], 16, FALSE), "")</f>
        <v/>
      </c>
      <c r="F763" s="28" t="str">
        <f>IFERROR(VLOOKUP(テーブル5[[#This Row],[アイテム]], テーブル3[], 17, FALSE), "")</f>
        <v/>
      </c>
      <c r="G763" s="28" t="str">
        <f>IFERROR(VLOOKUP(テーブル5[[#This Row],[アイテム]], テーブル3[], 18, FALSE), "")</f>
        <v/>
      </c>
      <c r="H763" s="28" t="str">
        <f>IFERROR(VLOOKUP(テーブル5[[#This Row],[アイテム]], テーブル3[], 19, FALSE), "")</f>
        <v/>
      </c>
    </row>
    <row r="764" spans="1:8">
      <c r="A764" s="26" t="s">
        <v>1079</v>
      </c>
      <c r="B764" s="26" t="str">
        <f>VLOOKUP(テーブル5[[#This Row],[アイテム]], テーブル2[[名称]:[IC]], 12, FALSE)</f>
        <v>【落】 サソリ系モンスター</v>
      </c>
      <c r="C764" s="28" t="str">
        <f>IFERROR(VLOOKUP(テーブル5[[#This Row],[アイテム]], テーブル3[], 14, FALSE), "")</f>
        <v/>
      </c>
      <c r="D764" s="28" t="str">
        <f>IFERROR(VLOOKUP(テーブル5[[#This Row],[アイテム]], テーブル3[], 15, FALSE), "")</f>
        <v/>
      </c>
      <c r="E764" s="28" t="str">
        <f>IFERROR(VLOOKUP(テーブル5[[#This Row],[アイテム]], テーブル3[], 16, FALSE), "")</f>
        <v/>
      </c>
      <c r="F764" s="28" t="str">
        <f>IFERROR(VLOOKUP(テーブル5[[#This Row],[アイテム]], テーブル3[], 17, FALSE), "")</f>
        <v/>
      </c>
      <c r="G764" s="28" t="str">
        <f>IFERROR(VLOOKUP(テーブル5[[#This Row],[アイテム]], テーブル3[], 18, FALSE), "")</f>
        <v/>
      </c>
      <c r="H764" s="28" t="str">
        <f>IFERROR(VLOOKUP(テーブル5[[#This Row],[アイテム]], テーブル3[], 19, FALSE), "")</f>
        <v/>
      </c>
    </row>
    <row r="765" spans="1:8">
      <c r="A765" s="26" t="s">
        <v>1083</v>
      </c>
      <c r="B765" s="26" t="str">
        <f>VLOOKUP(テーブル5[[#This Row],[アイテム]], テーブル2[[名称]:[IC]], 12, FALSE)</f>
        <v>【落】 ハーピー系モンスター</v>
      </c>
      <c r="C765" s="28" t="str">
        <f>IFERROR(VLOOKUP(テーブル5[[#This Row],[アイテム]], テーブル3[], 14, FALSE), "")</f>
        <v/>
      </c>
      <c r="D765" s="28" t="str">
        <f>IFERROR(VLOOKUP(テーブル5[[#This Row],[アイテム]], テーブル3[], 15, FALSE), "")</f>
        <v/>
      </c>
      <c r="E765" s="28" t="str">
        <f>IFERROR(VLOOKUP(テーブル5[[#This Row],[アイテム]], テーブル3[], 16, FALSE), "")</f>
        <v/>
      </c>
      <c r="F765" s="28" t="str">
        <f>IFERROR(VLOOKUP(テーブル5[[#This Row],[アイテム]], テーブル3[], 17, FALSE), "")</f>
        <v/>
      </c>
      <c r="G765" s="28" t="str">
        <f>IFERROR(VLOOKUP(テーブル5[[#This Row],[アイテム]], テーブル3[], 18, FALSE), "")</f>
        <v/>
      </c>
      <c r="H765" s="28" t="str">
        <f>IFERROR(VLOOKUP(テーブル5[[#This Row],[アイテム]], テーブル3[], 19, FALSE), "")</f>
        <v/>
      </c>
    </row>
    <row r="766" spans="1:8">
      <c r="A766" s="26" t="s">
        <v>1082</v>
      </c>
      <c r="B766" s="26" t="str">
        <f>VLOOKUP(テーブル5[[#This Row],[アイテム]], テーブル2[[名称]:[IC]], 12, FALSE)</f>
        <v>【落】 ビーク系モンスター</v>
      </c>
      <c r="C766" s="28" t="str">
        <f>IFERROR(VLOOKUP(テーブル5[[#This Row],[アイテム]], テーブル3[], 14, FALSE), "")</f>
        <v/>
      </c>
      <c r="D766" s="28" t="str">
        <f>IFERROR(VLOOKUP(テーブル5[[#This Row],[アイテム]], テーブル3[], 15, FALSE), "")</f>
        <v/>
      </c>
      <c r="E766" s="28" t="str">
        <f>IFERROR(VLOOKUP(テーブル5[[#This Row],[アイテム]], テーブル3[], 16, FALSE), "")</f>
        <v/>
      </c>
      <c r="F766" s="28" t="str">
        <f>IFERROR(VLOOKUP(テーブル5[[#This Row],[アイテム]], テーブル3[], 17, FALSE), "")</f>
        <v/>
      </c>
      <c r="G766" s="28" t="str">
        <f>IFERROR(VLOOKUP(テーブル5[[#This Row],[アイテム]], テーブル3[], 18, FALSE), "")</f>
        <v/>
      </c>
      <c r="H766" s="28" t="str">
        <f>IFERROR(VLOOKUP(テーブル5[[#This Row],[アイテム]], テーブル3[], 19, FALSE), "")</f>
        <v/>
      </c>
    </row>
    <row r="767" spans="1:8">
      <c r="A767" s="26" t="s">
        <v>1080</v>
      </c>
      <c r="B767" s="26" t="str">
        <f>VLOOKUP(テーブル5[[#This Row],[アイテム]], テーブル2[[名称]:[IC]], 12, FALSE)</f>
        <v>【落】 ウルフ系モンスター</v>
      </c>
      <c r="C767" s="28" t="str">
        <f>IFERROR(VLOOKUP(テーブル5[[#This Row],[アイテム]], テーブル3[], 14, FALSE), "")</f>
        <v/>
      </c>
      <c r="D767" s="28" t="str">
        <f>IFERROR(VLOOKUP(テーブル5[[#This Row],[アイテム]], テーブル3[], 15, FALSE), "")</f>
        <v/>
      </c>
      <c r="E767" s="28" t="str">
        <f>IFERROR(VLOOKUP(テーブル5[[#This Row],[アイテム]], テーブル3[], 16, FALSE), "")</f>
        <v/>
      </c>
      <c r="F767" s="28" t="str">
        <f>IFERROR(VLOOKUP(テーブル5[[#This Row],[アイテム]], テーブル3[], 17, FALSE), "")</f>
        <v/>
      </c>
      <c r="G767" s="28" t="str">
        <f>IFERROR(VLOOKUP(テーブル5[[#This Row],[アイテム]], テーブル3[], 18, FALSE), "")</f>
        <v/>
      </c>
      <c r="H767" s="28" t="str">
        <f>IFERROR(VLOOKUP(テーブル5[[#This Row],[アイテム]], テーブル3[], 19, FALSE), "")</f>
        <v/>
      </c>
    </row>
    <row r="768" spans="1:8">
      <c r="A768" s="26" t="s">
        <v>960</v>
      </c>
      <c r="B768" s="26" t="str">
        <f>VLOOKUP(テーブル5[[#This Row],[アイテム]], テーブル2[[名称]:[IC]], 12, FALSE)</f>
        <v>【店売】モンタナ村</v>
      </c>
      <c r="C768" s="28" t="str">
        <f>IFERROR(VLOOKUP(テーブル5[[#This Row],[アイテム]], テーブル3[], 14, FALSE), "")</f>
        <v/>
      </c>
      <c r="D768" s="28" t="str">
        <f>IFERROR(VLOOKUP(テーブル5[[#This Row],[アイテム]], テーブル3[], 15, FALSE), "")</f>
        <v/>
      </c>
      <c r="E768" s="28" t="str">
        <f>IFERROR(VLOOKUP(テーブル5[[#This Row],[アイテム]], テーブル3[], 16, FALSE), "")</f>
        <v/>
      </c>
      <c r="F768" s="28" t="str">
        <f>IFERROR(VLOOKUP(テーブル5[[#This Row],[アイテム]], テーブル3[], 17, FALSE), "")</f>
        <v/>
      </c>
      <c r="G768" s="28" t="str">
        <f>IFERROR(VLOOKUP(テーブル5[[#This Row],[アイテム]], テーブル3[], 18, FALSE), "")</f>
        <v/>
      </c>
      <c r="H768" s="28" t="str">
        <f>IFERROR(VLOOKUP(テーブル5[[#This Row],[アイテム]], テーブル3[], 19, FALSE), "")</f>
        <v/>
      </c>
    </row>
    <row r="769" spans="1:8">
      <c r="A769" s="26" t="s">
        <v>1076</v>
      </c>
      <c r="B769" s="26" t="str">
        <f>VLOOKUP(テーブル5[[#This Row],[アイテム]], テーブル2[[名称]:[IC]], 12, FALSE)</f>
        <v>【落】 蜂系モンスター、セラフィックゲート　（ビハル坑道）　ランバー・マーキス　</v>
      </c>
      <c r="C769" s="28" t="str">
        <f>IFERROR(VLOOKUP(テーブル5[[#This Row],[アイテム]], テーブル3[], 14, FALSE), "")</f>
        <v/>
      </c>
      <c r="D769" s="28" t="str">
        <f>IFERROR(VLOOKUP(テーブル5[[#This Row],[アイテム]], テーブル3[], 15, FALSE), "")</f>
        <v/>
      </c>
      <c r="E769" s="28" t="str">
        <f>IFERROR(VLOOKUP(テーブル5[[#This Row],[アイテム]], テーブル3[], 16, FALSE), "")</f>
        <v/>
      </c>
      <c r="F769" s="28" t="str">
        <f>IFERROR(VLOOKUP(テーブル5[[#This Row],[アイテム]], テーブル3[], 17, FALSE), "")</f>
        <v/>
      </c>
      <c r="G769" s="28" t="str">
        <f>IFERROR(VLOOKUP(テーブル5[[#This Row],[アイテム]], テーブル3[], 18, FALSE), "")</f>
        <v/>
      </c>
      <c r="H769" s="28" t="str">
        <f>IFERROR(VLOOKUP(テーブル5[[#This Row],[アイテム]], テーブル3[], 19, FALSE), "")</f>
        <v/>
      </c>
    </row>
    <row r="770" spans="1:8">
      <c r="A770" s="26" t="s">
        <v>1168</v>
      </c>
      <c r="B770" s="26" t="str">
        <f>VLOOKUP(テーブル5[[#This Row],[アイテム]], テーブル2[[名称]:[IC]], 12, FALSE)</f>
        <v>【宝箱】ビハル坑道</v>
      </c>
      <c r="C770" s="28" t="str">
        <f>IFERROR(VLOOKUP(テーブル5[[#This Row],[アイテム]], テーブル3[], 14, FALSE), "")</f>
        <v/>
      </c>
      <c r="D770" s="28" t="str">
        <f>IFERROR(VLOOKUP(テーブル5[[#This Row],[アイテム]], テーブル3[], 15, FALSE), "")</f>
        <v/>
      </c>
      <c r="E770" s="28" t="str">
        <f>IFERROR(VLOOKUP(テーブル5[[#This Row],[アイテム]], テーブル3[], 16, FALSE), "")</f>
        <v/>
      </c>
      <c r="F770" s="28" t="str">
        <f>IFERROR(VLOOKUP(テーブル5[[#This Row],[アイテム]], テーブル3[], 17, FALSE), "")</f>
        <v/>
      </c>
      <c r="G770" s="28" t="str">
        <f>IFERROR(VLOOKUP(テーブル5[[#This Row],[アイテム]], テーブル3[], 18, FALSE), "")</f>
        <v/>
      </c>
      <c r="H770" s="28" t="str">
        <f>IFERROR(VLOOKUP(テーブル5[[#This Row],[アイテム]], テーブル3[], 19, FALSE), "")</f>
        <v/>
      </c>
    </row>
    <row r="771" spans="1:8">
      <c r="A771" s="26" t="s">
        <v>1069</v>
      </c>
      <c r="B771" s="26" t="str">
        <f>VLOOKUP(テーブル5[[#This Row],[アイテム]], テーブル2[[名称]:[IC]], 12, FALSE)</f>
        <v>【落】 蜂系モンスター</v>
      </c>
      <c r="C771" s="28" t="str">
        <f>IFERROR(VLOOKUP(テーブル5[[#This Row],[アイテム]], テーブル3[], 14, FALSE), "")</f>
        <v/>
      </c>
      <c r="D771" s="28" t="str">
        <f>IFERROR(VLOOKUP(テーブル5[[#This Row],[アイテム]], テーブル3[], 15, FALSE), "")</f>
        <v/>
      </c>
      <c r="E771" s="28" t="str">
        <f>IFERROR(VLOOKUP(テーブル5[[#This Row],[アイテム]], テーブル3[], 16, FALSE), "")</f>
        <v/>
      </c>
      <c r="F771" s="28" t="str">
        <f>IFERROR(VLOOKUP(テーブル5[[#This Row],[アイテム]], テーブル3[], 17, FALSE), "")</f>
        <v/>
      </c>
      <c r="G771" s="28" t="str">
        <f>IFERROR(VLOOKUP(テーブル5[[#This Row],[アイテム]], テーブル3[], 18, FALSE), "")</f>
        <v/>
      </c>
      <c r="H771" s="28" t="str">
        <f>IFERROR(VLOOKUP(テーブル5[[#This Row],[アイテム]], テーブル3[], 19, FALSE), "")</f>
        <v/>
      </c>
    </row>
    <row r="772" spans="1:8">
      <c r="A772" s="26" t="s">
        <v>1077</v>
      </c>
      <c r="B772" s="26" t="str">
        <f>VLOOKUP(テーブル5[[#This Row],[アイテム]], テーブル2[[名称]:[IC]], 12, FALSE)</f>
        <v>【落】 蜂系モンスター</v>
      </c>
      <c r="C772" s="28" t="str">
        <f>IFERROR(VLOOKUP(テーブル5[[#This Row],[アイテム]], テーブル3[], 14, FALSE), "")</f>
        <v/>
      </c>
      <c r="D772" s="28" t="str">
        <f>IFERROR(VLOOKUP(テーブル5[[#This Row],[アイテム]], テーブル3[], 15, FALSE), "")</f>
        <v/>
      </c>
      <c r="E772" s="28" t="str">
        <f>IFERROR(VLOOKUP(テーブル5[[#This Row],[アイテム]], テーブル3[], 16, FALSE), "")</f>
        <v/>
      </c>
      <c r="F772" s="28" t="str">
        <f>IFERROR(VLOOKUP(テーブル5[[#This Row],[アイテム]], テーブル3[], 17, FALSE), "")</f>
        <v/>
      </c>
      <c r="G772" s="28" t="str">
        <f>IFERROR(VLOOKUP(テーブル5[[#This Row],[アイテム]], テーブル3[], 18, FALSE), "")</f>
        <v/>
      </c>
      <c r="H772" s="28" t="str">
        <f>IFERROR(VLOOKUP(テーブル5[[#This Row],[アイテム]], テーブル3[], 19, FALSE), "")</f>
        <v/>
      </c>
    </row>
    <row r="773" spans="1:8">
      <c r="A773" s="26" t="s">
        <v>1084</v>
      </c>
      <c r="B773" s="26" t="str">
        <f>VLOOKUP(テーブル5[[#This Row],[アイテム]], テーブル2[[名称]:[IC]], 12, FALSE)</f>
        <v>【落】 ボーン系モンスター</v>
      </c>
      <c r="C773" s="28" t="str">
        <f>IFERROR(VLOOKUP(テーブル5[[#This Row],[アイテム]], テーブル3[], 14, FALSE), "")</f>
        <v/>
      </c>
      <c r="D773" s="28" t="str">
        <f>IFERROR(VLOOKUP(テーブル5[[#This Row],[アイテム]], テーブル3[], 15, FALSE), "")</f>
        <v/>
      </c>
      <c r="E773" s="28" t="str">
        <f>IFERROR(VLOOKUP(テーブル5[[#This Row],[アイテム]], テーブル3[], 16, FALSE), "")</f>
        <v/>
      </c>
      <c r="F773" s="28" t="str">
        <f>IFERROR(VLOOKUP(テーブル5[[#This Row],[アイテム]], テーブル3[], 17, FALSE), "")</f>
        <v/>
      </c>
      <c r="G773" s="28" t="str">
        <f>IFERROR(VLOOKUP(テーブル5[[#This Row],[アイテム]], テーブル3[], 18, FALSE), "")</f>
        <v/>
      </c>
      <c r="H773" s="28" t="str">
        <f>IFERROR(VLOOKUP(テーブル5[[#This Row],[アイテム]], テーブル3[], 19, FALSE), "")</f>
        <v/>
      </c>
    </row>
    <row r="774" spans="1:8">
      <c r="A774" s="26" t="s">
        <v>1072</v>
      </c>
      <c r="B774" s="26" t="str">
        <f>VLOOKUP(テーブル5[[#This Row],[アイテム]], テーブル2[[名称]:[IC]], 12, FALSE)</f>
        <v>【落】 ハーピー系モンスター</v>
      </c>
      <c r="C774" s="28" t="str">
        <f>IFERROR(VLOOKUP(テーブル5[[#This Row],[アイテム]], テーブル3[], 14, FALSE), "")</f>
        <v/>
      </c>
      <c r="D774" s="28" t="str">
        <f>IFERROR(VLOOKUP(テーブル5[[#This Row],[アイテム]], テーブル3[], 15, FALSE), "")</f>
        <v/>
      </c>
      <c r="E774" s="28" t="str">
        <f>IFERROR(VLOOKUP(テーブル5[[#This Row],[アイテム]], テーブル3[], 16, FALSE), "")</f>
        <v/>
      </c>
      <c r="F774" s="28" t="str">
        <f>IFERROR(VLOOKUP(テーブル5[[#This Row],[アイテム]], テーブル3[], 17, FALSE), "")</f>
        <v/>
      </c>
      <c r="G774" s="28" t="str">
        <f>IFERROR(VLOOKUP(テーブル5[[#This Row],[アイテム]], テーブル3[], 18, FALSE), "")</f>
        <v/>
      </c>
      <c r="H774" s="28" t="str">
        <f>IFERROR(VLOOKUP(テーブル5[[#This Row],[アイテム]], テーブル3[], 19, FALSE), "")</f>
        <v/>
      </c>
    </row>
    <row r="775" spans="1:8">
      <c r="A775" s="26" t="s">
        <v>1166</v>
      </c>
      <c r="B775" s="26" t="str">
        <f>VLOOKUP(テーブル5[[#This Row],[アイテム]], テーブル2[[名称]:[IC]], 12, FALSE)</f>
        <v>ショプロン村※リバスネイル襲撃以降</v>
      </c>
      <c r="C775" s="28" t="str">
        <f>IFERROR(VLOOKUP(テーブル5[[#This Row],[アイテム]], テーブル3[], 14, FALSE), "")</f>
        <v/>
      </c>
      <c r="D775" s="28" t="str">
        <f>IFERROR(VLOOKUP(テーブル5[[#This Row],[アイテム]], テーブル3[], 15, FALSE), "")</f>
        <v/>
      </c>
      <c r="E775" s="28" t="str">
        <f>IFERROR(VLOOKUP(テーブル5[[#This Row],[アイテム]], テーブル3[], 16, FALSE), "")</f>
        <v/>
      </c>
      <c r="F775" s="28" t="str">
        <f>IFERROR(VLOOKUP(テーブル5[[#This Row],[アイテム]], テーブル3[], 17, FALSE), "")</f>
        <v/>
      </c>
      <c r="G775" s="28" t="str">
        <f>IFERROR(VLOOKUP(テーブル5[[#This Row],[アイテム]], テーブル3[], 18, FALSE), "")</f>
        <v/>
      </c>
      <c r="H775" s="28" t="str">
        <f>IFERROR(VLOOKUP(テーブル5[[#This Row],[アイテム]], テーブル3[], 19, FALSE), "")</f>
        <v/>
      </c>
    </row>
    <row r="776" spans="1:8">
      <c r="A776" s="26" t="s">
        <v>962</v>
      </c>
      <c r="B776" s="26">
        <f>VLOOKUP(テーブル5[[#This Row],[アイテム]], テーブル2[[名称]:[IC]], 12, FALSE)</f>
        <v>0</v>
      </c>
      <c r="C776" s="28" t="str">
        <f>IFERROR(VLOOKUP(テーブル5[[#This Row],[アイテム]], テーブル3[], 14, FALSE), "")</f>
        <v/>
      </c>
      <c r="D776" s="28" t="str">
        <f>IFERROR(VLOOKUP(テーブル5[[#This Row],[アイテム]], テーブル3[], 15, FALSE), "")</f>
        <v/>
      </c>
      <c r="E776" s="28" t="str">
        <f>IFERROR(VLOOKUP(テーブル5[[#This Row],[アイテム]], テーブル3[], 16, FALSE), "")</f>
        <v/>
      </c>
      <c r="F776" s="28" t="str">
        <f>IFERROR(VLOOKUP(テーブル5[[#This Row],[アイテム]], テーブル3[], 17, FALSE), "")</f>
        <v/>
      </c>
      <c r="G776" s="28" t="str">
        <f>IFERROR(VLOOKUP(テーブル5[[#This Row],[アイテム]], テーブル3[], 18, FALSE), "")</f>
        <v/>
      </c>
      <c r="H776" s="28" t="str">
        <f>IFERROR(VLOOKUP(テーブル5[[#This Row],[アイテム]], テーブル3[], 19, FALSE), "")</f>
        <v/>
      </c>
    </row>
    <row r="777" spans="1:8">
      <c r="A777" s="26" t="s">
        <v>961</v>
      </c>
      <c r="B777" s="26">
        <f>VLOOKUP(テーブル5[[#This Row],[アイテム]], テーブル2[[名称]:[IC]], 12, FALSE)</f>
        <v>0</v>
      </c>
      <c r="C777" s="28" t="str">
        <f>IFERROR(VLOOKUP(テーブル5[[#This Row],[アイテム]], テーブル3[], 14, FALSE), "")</f>
        <v/>
      </c>
      <c r="D777" s="28" t="str">
        <f>IFERROR(VLOOKUP(テーブル5[[#This Row],[アイテム]], テーブル3[], 15, FALSE), "")</f>
        <v/>
      </c>
      <c r="E777" s="28" t="str">
        <f>IFERROR(VLOOKUP(テーブル5[[#This Row],[アイテム]], テーブル3[], 16, FALSE), "")</f>
        <v/>
      </c>
      <c r="F777" s="28" t="str">
        <f>IFERROR(VLOOKUP(テーブル5[[#This Row],[アイテム]], テーブル3[], 17, FALSE), "")</f>
        <v/>
      </c>
      <c r="G777" s="28" t="str">
        <f>IFERROR(VLOOKUP(テーブル5[[#This Row],[アイテム]], テーブル3[], 18, FALSE), "")</f>
        <v/>
      </c>
      <c r="H777" s="28" t="str">
        <f>IFERROR(VLOOKUP(テーブル5[[#This Row],[アイテム]], テーブル3[], 19, FALSE), "")</f>
        <v/>
      </c>
    </row>
    <row r="778" spans="1:8">
      <c r="A778" s="26" t="s">
        <v>1092</v>
      </c>
      <c r="B778" s="26" t="str">
        <f>VLOOKUP(テーブル5[[#This Row],[アイテム]], テーブル2[[名称]:[IC]], 12, FALSE)</f>
        <v>【落】 セラフィックゲート　（ルセ平原）　ソードテイル・ヴァイパー</v>
      </c>
      <c r="C778" s="28" t="str">
        <f>IFERROR(VLOOKUP(テーブル5[[#This Row],[アイテム]], テーブル3[], 14, FALSE), "")</f>
        <v/>
      </c>
      <c r="D778" s="28" t="str">
        <f>IFERROR(VLOOKUP(テーブル5[[#This Row],[アイテム]], テーブル3[], 15, FALSE), "")</f>
        <v/>
      </c>
      <c r="E778" s="28" t="str">
        <f>IFERROR(VLOOKUP(テーブル5[[#This Row],[アイテム]], テーブル3[], 16, FALSE), "")</f>
        <v/>
      </c>
      <c r="F778" s="28" t="str">
        <f>IFERROR(VLOOKUP(テーブル5[[#This Row],[アイテム]], テーブル3[], 17, FALSE), "")</f>
        <v/>
      </c>
      <c r="G778" s="28" t="str">
        <f>IFERROR(VLOOKUP(テーブル5[[#This Row],[アイテム]], テーブル3[], 18, FALSE), "")</f>
        <v/>
      </c>
      <c r="H778" s="28" t="str">
        <f>IFERROR(VLOOKUP(テーブル5[[#This Row],[アイテム]], テーブル3[], 19, FALSE), "")</f>
        <v/>
      </c>
    </row>
    <row r="779" spans="1:8">
      <c r="A779" s="26" t="s">
        <v>1094</v>
      </c>
      <c r="B779" s="26" t="str">
        <f>VLOOKUP(テーブル5[[#This Row],[アイテム]], テーブル2[[名称]:[IC]], 12, FALSE)</f>
        <v>【落】 セラフィックゲート　（コバスナ大森林）　ラーヴァ・グラットン</v>
      </c>
      <c r="C779" s="28" t="str">
        <f>IFERROR(VLOOKUP(テーブル5[[#This Row],[アイテム]], テーブル3[], 14, FALSE), "")</f>
        <v/>
      </c>
      <c r="D779" s="28" t="str">
        <f>IFERROR(VLOOKUP(テーブル5[[#This Row],[アイテム]], テーブル3[], 15, FALSE), "")</f>
        <v/>
      </c>
      <c r="E779" s="28" t="str">
        <f>IFERROR(VLOOKUP(テーブル5[[#This Row],[アイテム]], テーブル3[], 16, FALSE), "")</f>
        <v/>
      </c>
      <c r="F779" s="28" t="str">
        <f>IFERROR(VLOOKUP(テーブル5[[#This Row],[アイテム]], テーブル3[], 17, FALSE), "")</f>
        <v/>
      </c>
      <c r="G779" s="28" t="str">
        <f>IFERROR(VLOOKUP(テーブル5[[#This Row],[アイテム]], テーブル3[], 18, FALSE), "")</f>
        <v/>
      </c>
      <c r="H779" s="28" t="str">
        <f>IFERROR(VLOOKUP(テーブル5[[#This Row],[アイテム]], テーブル3[], 19, FALSE), "")</f>
        <v/>
      </c>
    </row>
    <row r="780" spans="1:8">
      <c r="A780" s="26" t="s">
        <v>967</v>
      </c>
      <c r="B780" s="26" t="str">
        <f>VLOOKUP(テーブル5[[#This Row],[アイテム]], テーブル2[[名称]:[IC]], 12, FALSE)</f>
        <v>【落】セラフィックゲート（竜骨の祠）　インフェルノ・グラットン</v>
      </c>
      <c r="C780" s="28" t="str">
        <f>IFERROR(VLOOKUP(テーブル5[[#This Row],[アイテム]], テーブル3[], 14, FALSE), "")</f>
        <v/>
      </c>
      <c r="D780" s="28" t="str">
        <f>IFERROR(VLOOKUP(テーブル5[[#This Row],[アイテム]], テーブル3[], 15, FALSE), "")</f>
        <v/>
      </c>
      <c r="E780" s="28" t="str">
        <f>IFERROR(VLOOKUP(テーブル5[[#This Row],[アイテム]], テーブル3[], 16, FALSE), "")</f>
        <v/>
      </c>
      <c r="F780" s="28" t="str">
        <f>IFERROR(VLOOKUP(テーブル5[[#This Row],[アイテム]], テーブル3[], 17, FALSE), "")</f>
        <v/>
      </c>
      <c r="G780" s="28" t="str">
        <f>IFERROR(VLOOKUP(テーブル5[[#This Row],[アイテム]], テーブル3[], 18, FALSE), "")</f>
        <v/>
      </c>
      <c r="H780" s="28" t="str">
        <f>IFERROR(VLOOKUP(テーブル5[[#This Row],[アイテム]], テーブル3[], 19, FALSE), "")</f>
        <v/>
      </c>
    </row>
    <row r="781" spans="1:8">
      <c r="A781" s="26" t="s">
        <v>1090</v>
      </c>
      <c r="B781" s="26" t="str">
        <f>VLOOKUP(テーブル5[[#This Row],[アイテム]], テーブル2[[名称]:[IC]], 12, FALSE)</f>
        <v>【落】 オラデア砂丘　ケツアルコアトル[奇襲で確認]</v>
      </c>
      <c r="C781" s="28" t="str">
        <f>IFERROR(VLOOKUP(テーブル5[[#This Row],[アイテム]], テーブル3[], 14, FALSE), "")</f>
        <v/>
      </c>
      <c r="D781" s="28" t="str">
        <f>IFERROR(VLOOKUP(テーブル5[[#This Row],[アイテム]], テーブル3[], 15, FALSE), "")</f>
        <v/>
      </c>
      <c r="E781" s="28" t="str">
        <f>IFERROR(VLOOKUP(テーブル5[[#This Row],[アイテム]], テーブル3[], 16, FALSE), "")</f>
        <v/>
      </c>
      <c r="F781" s="28" t="str">
        <f>IFERROR(VLOOKUP(テーブル5[[#This Row],[アイテム]], テーブル3[], 17, FALSE), "")</f>
        <v/>
      </c>
      <c r="G781" s="28" t="str">
        <f>IFERROR(VLOOKUP(テーブル5[[#This Row],[アイテム]], テーブル3[], 18, FALSE), "")</f>
        <v/>
      </c>
      <c r="H781" s="28" t="str">
        <f>IFERROR(VLOOKUP(テーブル5[[#This Row],[アイテム]], テーブル3[], 19, FALSE), "")</f>
        <v/>
      </c>
    </row>
    <row r="782" spans="1:8">
      <c r="A782" s="26" t="s">
        <v>1158</v>
      </c>
      <c r="B782" s="26" t="str">
        <f>VLOOKUP(テーブル5[[#This Row],[アイテム]], テーブル2[[名称]:[IC]], 12, FALSE)</f>
        <v>オラデア砂丘（シナリオ）</v>
      </c>
      <c r="C782" s="28" t="str">
        <f>IFERROR(VLOOKUP(テーブル5[[#This Row],[アイテム]], テーブル3[], 14, FALSE), "")</f>
        <v/>
      </c>
      <c r="D782" s="28" t="str">
        <f>IFERROR(VLOOKUP(テーブル5[[#This Row],[アイテム]], テーブル3[], 15, FALSE), "")</f>
        <v/>
      </c>
      <c r="E782" s="28" t="str">
        <f>IFERROR(VLOOKUP(テーブル5[[#This Row],[アイテム]], テーブル3[], 16, FALSE), "")</f>
        <v/>
      </c>
      <c r="F782" s="28" t="str">
        <f>IFERROR(VLOOKUP(テーブル5[[#This Row],[アイテム]], テーブル3[], 17, FALSE), "")</f>
        <v/>
      </c>
      <c r="G782" s="28" t="str">
        <f>IFERROR(VLOOKUP(テーブル5[[#This Row],[アイテム]], テーブル3[], 18, FALSE), "")</f>
        <v/>
      </c>
      <c r="H782" s="28" t="str">
        <f>IFERROR(VLOOKUP(テーブル5[[#This Row],[アイテム]], テーブル3[], 19, FALSE), "")</f>
        <v/>
      </c>
    </row>
    <row r="783" spans="1:8">
      <c r="A783" s="26" t="s">
        <v>1073</v>
      </c>
      <c r="B783" s="26" t="str">
        <f>VLOOKUP(テーブル5[[#This Row],[アイテム]], テーブル2[[名称]:[IC]], 12, FALSE)</f>
        <v>【落】 蝙蝠系モンスター</v>
      </c>
      <c r="C783" s="28" t="str">
        <f>IFERROR(VLOOKUP(テーブル5[[#This Row],[アイテム]], テーブル3[], 14, FALSE), "")</f>
        <v/>
      </c>
      <c r="D783" s="28" t="str">
        <f>IFERROR(VLOOKUP(テーブル5[[#This Row],[アイテム]], テーブル3[], 15, FALSE), "")</f>
        <v/>
      </c>
      <c r="E783" s="28" t="str">
        <f>IFERROR(VLOOKUP(テーブル5[[#This Row],[アイテム]], テーブル3[], 16, FALSE), "")</f>
        <v/>
      </c>
      <c r="F783" s="28" t="str">
        <f>IFERROR(VLOOKUP(テーブル5[[#This Row],[アイテム]], テーブル3[], 17, FALSE), "")</f>
        <v/>
      </c>
      <c r="G783" s="28" t="str">
        <f>IFERROR(VLOOKUP(テーブル5[[#This Row],[アイテム]], テーブル3[], 18, FALSE), "")</f>
        <v/>
      </c>
      <c r="H783" s="28" t="str">
        <f>IFERROR(VLOOKUP(テーブル5[[#This Row],[アイテム]], テーブル3[], 19, FALSE), "")</f>
        <v/>
      </c>
    </row>
  </sheetData>
  <sortState ref="A1:A1443">
    <sortCondition ref="A1276"/>
  </sortState>
  <phoneticPr fontId="1"/>
  <pageMargins left="0.7" right="0.7" top="0.75" bottom="0.75" header="0.3" footer="0.3"/>
  <pageSetup paperSize="9" orientation="portrait" horizontalDpi="360" verticalDpi="36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4380"/>
  <sheetViews>
    <sheetView workbookViewId="0">
      <selection activeCell="B4375" sqref="B4375"/>
    </sheetView>
  </sheetViews>
  <sheetFormatPr defaultRowHeight="13.5" outlineLevelRow="7"/>
  <cols>
    <col min="1" max="1" width="35.625" customWidth="1"/>
    <col min="2" max="2" width="16.625" bestFit="1" customWidth="1"/>
  </cols>
  <sheetData>
    <row r="1" spans="1:2" s="14" customFormat="1" ht="12" customHeight="1"/>
    <row r="2" spans="1:2">
      <c r="A2" s="2" t="s">
        <v>1319</v>
      </c>
      <c r="B2" s="2">
        <v>1</v>
      </c>
    </row>
    <row r="3" spans="1:2" outlineLevel="1">
      <c r="A3" s="1" t="s">
        <v>1258</v>
      </c>
      <c r="B3" s="1" t="str">
        <f>VLOOKUP(A2, テーブル5[], 2, FALSE)</f>
        <v>IC</v>
      </c>
    </row>
    <row r="4" spans="1:2" outlineLevel="2">
      <c r="A4" s="6" t="s">
        <v>959</v>
      </c>
      <c r="B4" s="7" t="str">
        <f>VLOOKUP(A1460, テーブル5[], 2, FALSE)</f>
        <v>IC</v>
      </c>
    </row>
    <row r="5" spans="1:2" hidden="1" outlineLevel="3">
      <c r="A5" s="8" t="s">
        <v>959</v>
      </c>
      <c r="B5" s="9" t="str">
        <f>VLOOKUP(A489, テーブル5[], 2, FALSE)</f>
        <v>【落】セラフィックゲート（ビハル坑道）　ランバー・マーキス</v>
      </c>
    </row>
    <row r="6" spans="1:2" hidden="1" outlineLevel="4">
      <c r="A6" s="10" t="s">
        <v>959</v>
      </c>
      <c r="B6" s="11" t="e">
        <f>VLOOKUP(A166, テーブル5[], 2, FALSE)</f>
        <v>#N/A</v>
      </c>
    </row>
    <row r="7" spans="1:2" hidden="1" outlineLevel="5">
      <c r="A7" s="3" t="s">
        <v>959</v>
      </c>
      <c r="B7" t="e">
        <f>VLOOKUP(A59, テーブル5[], 2, FALSE)</f>
        <v>#N/A</v>
      </c>
    </row>
    <row r="8" spans="1:2" hidden="1" outlineLevel="6">
      <c r="A8" s="4" t="s">
        <v>959</v>
      </c>
      <c r="B8" t="e">
        <f>VLOOKUP(A24, テーブル5[], 2, FALSE)</f>
        <v>#N/A</v>
      </c>
    </row>
    <row r="9" spans="1:2" hidden="1" outlineLevel="7">
      <c r="A9" s="5" t="s">
        <v>959</v>
      </c>
      <c r="B9" t="e">
        <f>VLOOKUP(A13, テーブル5[], 2, FALSE)</f>
        <v>#N/A</v>
      </c>
    </row>
    <row r="10" spans="1:2" hidden="1" outlineLevel="7">
      <c r="A10" s="5" t="e">
        <f>VLOOKUP($A13, テーブル5[], 3, FALSE)</f>
        <v>#N/A</v>
      </c>
      <c r="B10" t="e">
        <f>$B13 * VLOOKUP($A13, テーブル5[], 4, FALSE)</f>
        <v>#VALUE!</v>
      </c>
    </row>
    <row r="11" spans="1:2" hidden="1" outlineLevel="7">
      <c r="A11" s="5" t="e">
        <f>VLOOKUP($A13, テーブル5[], 5, FALSE)</f>
        <v>#N/A</v>
      </c>
      <c r="B11" t="e">
        <f>$B13 * VLOOKUP($A13, テーブル5[], 6, FALSE)</f>
        <v>#VALUE!</v>
      </c>
    </row>
    <row r="12" spans="1:2" hidden="1" outlineLevel="7">
      <c r="A12" s="5" t="e">
        <f>VLOOKUP($A13, テーブル5[], 7, FALSE)</f>
        <v>#N/A</v>
      </c>
      <c r="B12" t="e">
        <f>$B13 * VLOOKUP($A13, テーブル5[], 8, FALSE)</f>
        <v>#VALUE!</v>
      </c>
    </row>
    <row r="13" spans="1:2" hidden="1" outlineLevel="6" collapsed="1">
      <c r="A13" s="4" t="e">
        <f>VLOOKUP($A24, テーブル5[], 3, FALSE)</f>
        <v>#N/A</v>
      </c>
      <c r="B13" t="e">
        <f>$B24 * VLOOKUP($A24, テーブル5[], 4, FALSE)</f>
        <v>#VALUE!</v>
      </c>
    </row>
    <row r="14" spans="1:2" hidden="1" outlineLevel="7">
      <c r="A14" s="5" t="s">
        <v>959</v>
      </c>
      <c r="B14" t="e">
        <f>VLOOKUP(A18, テーブル5[], 2, FALSE)</f>
        <v>#N/A</v>
      </c>
    </row>
    <row r="15" spans="1:2" hidden="1" outlineLevel="7">
      <c r="A15" s="5" t="e">
        <f>VLOOKUP($A18, テーブル5[], 3, FALSE)</f>
        <v>#N/A</v>
      </c>
      <c r="B15" t="e">
        <f>$B18 * VLOOKUP($A18, テーブル5[], 4, FALSE)</f>
        <v>#VALUE!</v>
      </c>
    </row>
    <row r="16" spans="1:2" hidden="1" outlineLevel="7">
      <c r="A16" s="5" t="e">
        <f>VLOOKUP($A18, テーブル5[], 5, FALSE)</f>
        <v>#N/A</v>
      </c>
      <c r="B16" t="e">
        <f>$B18 * VLOOKUP($A18, テーブル5[], 6, FALSE)</f>
        <v>#VALUE!</v>
      </c>
    </row>
    <row r="17" spans="1:2" hidden="1" outlineLevel="7">
      <c r="A17" s="5" t="e">
        <f>VLOOKUP($A18, テーブル5[], 7, FALSE)</f>
        <v>#N/A</v>
      </c>
      <c r="B17" t="e">
        <f>$B18 * VLOOKUP($A18, テーブル5[], 8, FALSE)</f>
        <v>#VALUE!</v>
      </c>
    </row>
    <row r="18" spans="1:2" hidden="1" outlineLevel="6" collapsed="1">
      <c r="A18" s="4" t="e">
        <f>VLOOKUP($A24, テーブル5[], 5, FALSE)</f>
        <v>#N/A</v>
      </c>
      <c r="B18" t="e">
        <f>$B24 * VLOOKUP($A24, テーブル5[], 6, FALSE)</f>
        <v>#VALUE!</v>
      </c>
    </row>
    <row r="19" spans="1:2" hidden="1" outlineLevel="7">
      <c r="A19" s="5" t="s">
        <v>959</v>
      </c>
      <c r="B19" t="e">
        <f>VLOOKUP(A23, テーブル5[], 2, FALSE)</f>
        <v>#N/A</v>
      </c>
    </row>
    <row r="20" spans="1:2" hidden="1" outlineLevel="7">
      <c r="A20" s="5" t="e">
        <f>VLOOKUP($A23, テーブル5[], 3, FALSE)</f>
        <v>#N/A</v>
      </c>
      <c r="B20" t="e">
        <f>$B23 * VLOOKUP($A23, テーブル5[], 4, FALSE)</f>
        <v>#VALUE!</v>
      </c>
    </row>
    <row r="21" spans="1:2" hidden="1" outlineLevel="7">
      <c r="A21" s="5" t="e">
        <f>VLOOKUP($A23, テーブル5[], 5, FALSE)</f>
        <v>#N/A</v>
      </c>
      <c r="B21" t="e">
        <f>$B23 * VLOOKUP($A23, テーブル5[], 6, FALSE)</f>
        <v>#VALUE!</v>
      </c>
    </row>
    <row r="22" spans="1:2" hidden="1" outlineLevel="7">
      <c r="A22" s="5" t="e">
        <f>VLOOKUP($A23, テーブル5[], 7, FALSE)</f>
        <v>#N/A</v>
      </c>
      <c r="B22" t="e">
        <f>$B23 * VLOOKUP($A23, テーブル5[], 8, FALSE)</f>
        <v>#VALUE!</v>
      </c>
    </row>
    <row r="23" spans="1:2" hidden="1" outlineLevel="6" collapsed="1">
      <c r="A23" s="4" t="e">
        <f>VLOOKUP($A24, テーブル5[], 7, FALSE)</f>
        <v>#N/A</v>
      </c>
      <c r="B23" t="e">
        <f>$B24 * VLOOKUP($A24, テーブル5[], 8, FALSE)</f>
        <v>#VALUE!</v>
      </c>
    </row>
    <row r="24" spans="1:2" hidden="1" outlineLevel="5" collapsed="1">
      <c r="A24" s="3" t="e">
        <f>VLOOKUP($A59, テーブル5[], 3, FALSE)</f>
        <v>#N/A</v>
      </c>
      <c r="B24" t="e">
        <f>$B59 * VLOOKUP($A59, テーブル5[], 4, FALSE)</f>
        <v>#VALUE!</v>
      </c>
    </row>
    <row r="25" spans="1:2" hidden="1" outlineLevel="6">
      <c r="A25" s="4" t="s">
        <v>959</v>
      </c>
      <c r="B25" t="e">
        <f>VLOOKUP(A41, テーブル5[], 2, FALSE)</f>
        <v>#N/A</v>
      </c>
    </row>
    <row r="26" spans="1:2" hidden="1" outlineLevel="7">
      <c r="A26" s="5" t="s">
        <v>959</v>
      </c>
      <c r="B26" t="e">
        <f>VLOOKUP(A30, テーブル5[], 2, FALSE)</f>
        <v>#N/A</v>
      </c>
    </row>
    <row r="27" spans="1:2" hidden="1" outlineLevel="7">
      <c r="A27" s="5" t="e">
        <f>VLOOKUP($A30, テーブル5[], 3, FALSE)</f>
        <v>#N/A</v>
      </c>
      <c r="B27" t="e">
        <f>$B30 * VLOOKUP($A30, テーブル5[], 4, FALSE)</f>
        <v>#VALUE!</v>
      </c>
    </row>
    <row r="28" spans="1:2" hidden="1" outlineLevel="7">
      <c r="A28" s="5" t="e">
        <f>VLOOKUP($A30, テーブル5[], 5, FALSE)</f>
        <v>#N/A</v>
      </c>
      <c r="B28" t="e">
        <f>$B30 * VLOOKUP($A30, テーブル5[], 6, FALSE)</f>
        <v>#VALUE!</v>
      </c>
    </row>
    <row r="29" spans="1:2" hidden="1" outlineLevel="7">
      <c r="A29" s="5" t="e">
        <f>VLOOKUP($A30, テーブル5[], 7, FALSE)</f>
        <v>#N/A</v>
      </c>
      <c r="B29" t="e">
        <f>$B30 * VLOOKUP($A30, テーブル5[], 8, FALSE)</f>
        <v>#VALUE!</v>
      </c>
    </row>
    <row r="30" spans="1:2" hidden="1" outlineLevel="6" collapsed="1">
      <c r="A30" s="4" t="e">
        <f>VLOOKUP($A41, テーブル5[], 3, FALSE)</f>
        <v>#N/A</v>
      </c>
      <c r="B30" t="e">
        <f>$B41 * VLOOKUP($A41, テーブル5[], 4, FALSE)</f>
        <v>#VALUE!</v>
      </c>
    </row>
    <row r="31" spans="1:2" hidden="1" outlineLevel="7">
      <c r="A31" s="5" t="s">
        <v>959</v>
      </c>
      <c r="B31" t="e">
        <f>VLOOKUP(A35, テーブル5[], 2, FALSE)</f>
        <v>#N/A</v>
      </c>
    </row>
    <row r="32" spans="1:2" hidden="1" outlineLevel="7">
      <c r="A32" s="5" t="e">
        <f>VLOOKUP($A35, テーブル5[], 3, FALSE)</f>
        <v>#N/A</v>
      </c>
      <c r="B32" t="e">
        <f>$B35 * VLOOKUP($A35, テーブル5[], 4, FALSE)</f>
        <v>#VALUE!</v>
      </c>
    </row>
    <row r="33" spans="1:2" hidden="1" outlineLevel="7">
      <c r="A33" s="5" t="e">
        <f>VLOOKUP($A35, テーブル5[], 5, FALSE)</f>
        <v>#N/A</v>
      </c>
      <c r="B33" t="e">
        <f>$B35 * VLOOKUP($A35, テーブル5[], 6, FALSE)</f>
        <v>#VALUE!</v>
      </c>
    </row>
    <row r="34" spans="1:2" hidden="1" outlineLevel="7">
      <c r="A34" s="5" t="e">
        <f>VLOOKUP($A35, テーブル5[], 7, FALSE)</f>
        <v>#N/A</v>
      </c>
      <c r="B34" t="e">
        <f>$B35 * VLOOKUP($A35, テーブル5[], 8, FALSE)</f>
        <v>#VALUE!</v>
      </c>
    </row>
    <row r="35" spans="1:2" hidden="1" outlineLevel="6" collapsed="1">
      <c r="A35" s="4" t="e">
        <f>VLOOKUP($A41, テーブル5[], 5, FALSE)</f>
        <v>#N/A</v>
      </c>
      <c r="B35" t="e">
        <f>$B41 * VLOOKUP($A41, テーブル5[], 6, FALSE)</f>
        <v>#VALUE!</v>
      </c>
    </row>
    <row r="36" spans="1:2" hidden="1" outlineLevel="7">
      <c r="A36" s="5" t="s">
        <v>959</v>
      </c>
      <c r="B36" t="e">
        <f>VLOOKUP(A40, テーブル5[], 2, FALSE)</f>
        <v>#N/A</v>
      </c>
    </row>
    <row r="37" spans="1:2" hidden="1" outlineLevel="7">
      <c r="A37" s="5" t="e">
        <f>VLOOKUP($A40, テーブル5[], 3, FALSE)</f>
        <v>#N/A</v>
      </c>
      <c r="B37" t="e">
        <f>$B40 * VLOOKUP($A40, テーブル5[], 4, FALSE)</f>
        <v>#VALUE!</v>
      </c>
    </row>
    <row r="38" spans="1:2" hidden="1" outlineLevel="7">
      <c r="A38" s="5" t="e">
        <f>VLOOKUP($A40, テーブル5[], 5, FALSE)</f>
        <v>#N/A</v>
      </c>
      <c r="B38" t="e">
        <f>$B40 * VLOOKUP($A40, テーブル5[], 6, FALSE)</f>
        <v>#VALUE!</v>
      </c>
    </row>
    <row r="39" spans="1:2" hidden="1" outlineLevel="7">
      <c r="A39" s="5" t="e">
        <f>VLOOKUP($A40, テーブル5[], 7, FALSE)</f>
        <v>#N/A</v>
      </c>
      <c r="B39" t="e">
        <f>$B40 * VLOOKUP($A40, テーブル5[], 8, FALSE)</f>
        <v>#VALUE!</v>
      </c>
    </row>
    <row r="40" spans="1:2" hidden="1" outlineLevel="6" collapsed="1">
      <c r="A40" s="4" t="e">
        <f>VLOOKUP($A41, テーブル5[], 7, FALSE)</f>
        <v>#N/A</v>
      </c>
      <c r="B40" t="e">
        <f>$B41 * VLOOKUP($A41, テーブル5[], 8, FALSE)</f>
        <v>#VALUE!</v>
      </c>
    </row>
    <row r="41" spans="1:2" hidden="1" outlineLevel="5" collapsed="1">
      <c r="A41" s="3" t="e">
        <f>VLOOKUP($A59, テーブル5[], 5, FALSE)</f>
        <v>#N/A</v>
      </c>
      <c r="B41" t="e">
        <f>$B59 * VLOOKUP($A59, テーブル5[], 6, FALSE)</f>
        <v>#VALUE!</v>
      </c>
    </row>
    <row r="42" spans="1:2" hidden="1" outlineLevel="6">
      <c r="A42" s="4" t="s">
        <v>959</v>
      </c>
      <c r="B42" t="e">
        <f>VLOOKUP(A58, テーブル5[], 2, FALSE)</f>
        <v>#N/A</v>
      </c>
    </row>
    <row r="43" spans="1:2" hidden="1" outlineLevel="7">
      <c r="A43" s="5" t="s">
        <v>959</v>
      </c>
      <c r="B43" t="e">
        <f>VLOOKUP(A47, テーブル5[], 2, FALSE)</f>
        <v>#N/A</v>
      </c>
    </row>
    <row r="44" spans="1:2" hidden="1" outlineLevel="7">
      <c r="A44" s="5" t="e">
        <f>VLOOKUP($A47, テーブル5[], 3, FALSE)</f>
        <v>#N/A</v>
      </c>
      <c r="B44" t="e">
        <f>$B47 * VLOOKUP($A47, テーブル5[], 4, FALSE)</f>
        <v>#VALUE!</v>
      </c>
    </row>
    <row r="45" spans="1:2" hidden="1" outlineLevel="7">
      <c r="A45" s="5" t="e">
        <f>VLOOKUP($A47, テーブル5[], 5, FALSE)</f>
        <v>#N/A</v>
      </c>
      <c r="B45" t="e">
        <f>$B47 * VLOOKUP($A47, テーブル5[], 6, FALSE)</f>
        <v>#VALUE!</v>
      </c>
    </row>
    <row r="46" spans="1:2" hidden="1" outlineLevel="7">
      <c r="A46" s="5" t="e">
        <f>VLOOKUP($A47, テーブル5[], 7, FALSE)</f>
        <v>#N/A</v>
      </c>
      <c r="B46" t="e">
        <f>$B47 * VLOOKUP($A47, テーブル5[], 8, FALSE)</f>
        <v>#VALUE!</v>
      </c>
    </row>
    <row r="47" spans="1:2" hidden="1" outlineLevel="6" collapsed="1">
      <c r="A47" s="4" t="e">
        <f>VLOOKUP($A58, テーブル5[], 3, FALSE)</f>
        <v>#N/A</v>
      </c>
      <c r="B47" t="e">
        <f>$B58 * VLOOKUP($A58, テーブル5[], 4, FALSE)</f>
        <v>#VALUE!</v>
      </c>
    </row>
    <row r="48" spans="1:2" hidden="1" outlineLevel="7">
      <c r="A48" s="5" t="s">
        <v>959</v>
      </c>
      <c r="B48" t="e">
        <f>VLOOKUP(A52, テーブル5[], 2, FALSE)</f>
        <v>#N/A</v>
      </c>
    </row>
    <row r="49" spans="1:2" hidden="1" outlineLevel="7">
      <c r="A49" s="5" t="e">
        <f>VLOOKUP($A52, テーブル5[], 3, FALSE)</f>
        <v>#N/A</v>
      </c>
      <c r="B49" t="e">
        <f>$B52 * VLOOKUP($A52, テーブル5[], 4, FALSE)</f>
        <v>#VALUE!</v>
      </c>
    </row>
    <row r="50" spans="1:2" hidden="1" outlineLevel="7">
      <c r="A50" s="5" t="e">
        <f>VLOOKUP($A52, テーブル5[], 5, FALSE)</f>
        <v>#N/A</v>
      </c>
      <c r="B50" t="e">
        <f>$B52 * VLOOKUP($A52, テーブル5[], 6, FALSE)</f>
        <v>#VALUE!</v>
      </c>
    </row>
    <row r="51" spans="1:2" hidden="1" outlineLevel="7">
      <c r="A51" s="5" t="e">
        <f>VLOOKUP($A52, テーブル5[], 7, FALSE)</f>
        <v>#N/A</v>
      </c>
      <c r="B51" t="e">
        <f>$B52 * VLOOKUP($A52, テーブル5[], 8, FALSE)</f>
        <v>#VALUE!</v>
      </c>
    </row>
    <row r="52" spans="1:2" hidden="1" outlineLevel="6" collapsed="1">
      <c r="A52" s="4" t="e">
        <f>VLOOKUP($A58, テーブル5[], 5, FALSE)</f>
        <v>#N/A</v>
      </c>
      <c r="B52" t="e">
        <f>$B58 * VLOOKUP($A58, テーブル5[], 6, FALSE)</f>
        <v>#VALUE!</v>
      </c>
    </row>
    <row r="53" spans="1:2" hidden="1" outlineLevel="7">
      <c r="A53" s="5" t="s">
        <v>959</v>
      </c>
      <c r="B53" t="e">
        <f>VLOOKUP(A57, テーブル5[], 2, FALSE)</f>
        <v>#N/A</v>
      </c>
    </row>
    <row r="54" spans="1:2" hidden="1" outlineLevel="7">
      <c r="A54" s="5" t="e">
        <f>VLOOKUP($A57, テーブル5[], 3, FALSE)</f>
        <v>#N/A</v>
      </c>
      <c r="B54" t="e">
        <f>$B57 * VLOOKUP($A57, テーブル5[], 4, FALSE)</f>
        <v>#VALUE!</v>
      </c>
    </row>
    <row r="55" spans="1:2" hidden="1" outlineLevel="7">
      <c r="A55" s="5" t="e">
        <f>VLOOKUP($A57, テーブル5[], 5, FALSE)</f>
        <v>#N/A</v>
      </c>
      <c r="B55" t="e">
        <f>$B57 * VLOOKUP($A57, テーブル5[], 6, FALSE)</f>
        <v>#VALUE!</v>
      </c>
    </row>
    <row r="56" spans="1:2" hidden="1" outlineLevel="7">
      <c r="A56" s="5" t="e">
        <f>VLOOKUP($A57, テーブル5[], 7, FALSE)</f>
        <v>#N/A</v>
      </c>
      <c r="B56" t="e">
        <f>$B57 * VLOOKUP($A57, テーブル5[], 8, FALSE)</f>
        <v>#VALUE!</v>
      </c>
    </row>
    <row r="57" spans="1:2" hidden="1" outlineLevel="6" collapsed="1">
      <c r="A57" s="4" t="e">
        <f>VLOOKUP($A58, テーブル5[], 7, FALSE)</f>
        <v>#N/A</v>
      </c>
      <c r="B57" t="e">
        <f>$B58 * VLOOKUP($A58, テーブル5[], 8, FALSE)</f>
        <v>#VALUE!</v>
      </c>
    </row>
    <row r="58" spans="1:2" hidden="1" outlineLevel="5" collapsed="1">
      <c r="A58" s="3" t="e">
        <f>VLOOKUP($A59, テーブル5[], 7, FALSE)</f>
        <v>#N/A</v>
      </c>
      <c r="B58" t="e">
        <f>$B59 * VLOOKUP($A59, テーブル5[], 8, FALSE)</f>
        <v>#VALUE!</v>
      </c>
    </row>
    <row r="59" spans="1:2" hidden="1" outlineLevel="4" collapsed="1">
      <c r="A59" s="10" t="e">
        <f>VLOOKUP($A166, テーブル5[], 3, FALSE)</f>
        <v>#N/A</v>
      </c>
      <c r="B59" s="11" t="e">
        <f>$B166 * VLOOKUP($A166, テーブル5[], 4, FALSE)</f>
        <v>#VALUE!</v>
      </c>
    </row>
    <row r="60" spans="1:2" hidden="1" outlineLevel="5">
      <c r="A60" s="3" t="s">
        <v>959</v>
      </c>
      <c r="B60" t="e">
        <f>VLOOKUP(A112, テーブル5[], 2, FALSE)</f>
        <v>#N/A</v>
      </c>
    </row>
    <row r="61" spans="1:2" hidden="1" outlineLevel="6">
      <c r="A61" s="4" t="s">
        <v>959</v>
      </c>
      <c r="B61" t="e">
        <f>VLOOKUP(A77, テーブル5[], 2, FALSE)</f>
        <v>#N/A</v>
      </c>
    </row>
    <row r="62" spans="1:2" hidden="1" outlineLevel="7">
      <c r="A62" s="5" t="s">
        <v>959</v>
      </c>
      <c r="B62" t="e">
        <f>VLOOKUP(A66, テーブル5[], 2, FALSE)</f>
        <v>#N/A</v>
      </c>
    </row>
    <row r="63" spans="1:2" hidden="1" outlineLevel="7">
      <c r="A63" s="5" t="e">
        <f>VLOOKUP($A66, テーブル5[], 3, FALSE)</f>
        <v>#N/A</v>
      </c>
      <c r="B63" t="e">
        <f>$B66 * VLOOKUP($A66, テーブル5[], 4, FALSE)</f>
        <v>#VALUE!</v>
      </c>
    </row>
    <row r="64" spans="1:2" hidden="1" outlineLevel="7">
      <c r="A64" s="5" t="e">
        <f>VLOOKUP($A66, テーブル5[], 5, FALSE)</f>
        <v>#N/A</v>
      </c>
      <c r="B64" t="e">
        <f>$B66 * VLOOKUP($A66, テーブル5[], 6, FALSE)</f>
        <v>#VALUE!</v>
      </c>
    </row>
    <row r="65" spans="1:2" hidden="1" outlineLevel="7">
      <c r="A65" s="5" t="e">
        <f>VLOOKUP($A66, テーブル5[], 7, FALSE)</f>
        <v>#N/A</v>
      </c>
      <c r="B65" t="e">
        <f>$B66 * VLOOKUP($A66, テーブル5[], 8, FALSE)</f>
        <v>#VALUE!</v>
      </c>
    </row>
    <row r="66" spans="1:2" hidden="1" outlineLevel="6" collapsed="1">
      <c r="A66" s="4" t="e">
        <f>VLOOKUP($A77, テーブル5[], 3, FALSE)</f>
        <v>#N/A</v>
      </c>
      <c r="B66" t="e">
        <f>$B77 * VLOOKUP($A77, テーブル5[], 4, FALSE)</f>
        <v>#VALUE!</v>
      </c>
    </row>
    <row r="67" spans="1:2" hidden="1" outlineLevel="7">
      <c r="A67" s="5" t="s">
        <v>959</v>
      </c>
      <c r="B67" t="e">
        <f>VLOOKUP(A71, テーブル5[], 2, FALSE)</f>
        <v>#N/A</v>
      </c>
    </row>
    <row r="68" spans="1:2" hidden="1" outlineLevel="7">
      <c r="A68" s="5" t="e">
        <f>VLOOKUP($A71, テーブル5[], 3, FALSE)</f>
        <v>#N/A</v>
      </c>
      <c r="B68" t="e">
        <f>$B71 * VLOOKUP($A71, テーブル5[], 4, FALSE)</f>
        <v>#VALUE!</v>
      </c>
    </row>
    <row r="69" spans="1:2" hidden="1" outlineLevel="7">
      <c r="A69" s="5" t="e">
        <f>VLOOKUP($A71, テーブル5[], 5, FALSE)</f>
        <v>#N/A</v>
      </c>
      <c r="B69" t="e">
        <f>$B71 * VLOOKUP($A71, テーブル5[], 6, FALSE)</f>
        <v>#VALUE!</v>
      </c>
    </row>
    <row r="70" spans="1:2" hidden="1" outlineLevel="7">
      <c r="A70" s="5" t="e">
        <f>VLOOKUP($A71, テーブル5[], 7, FALSE)</f>
        <v>#N/A</v>
      </c>
      <c r="B70" t="e">
        <f>$B71 * VLOOKUP($A71, テーブル5[], 8, FALSE)</f>
        <v>#VALUE!</v>
      </c>
    </row>
    <row r="71" spans="1:2" hidden="1" outlineLevel="6" collapsed="1">
      <c r="A71" s="4" t="e">
        <f>VLOOKUP($A77, テーブル5[], 5, FALSE)</f>
        <v>#N/A</v>
      </c>
      <c r="B71" t="e">
        <f>$B77 * VLOOKUP($A77, テーブル5[], 6, FALSE)</f>
        <v>#VALUE!</v>
      </c>
    </row>
    <row r="72" spans="1:2" hidden="1" outlineLevel="7">
      <c r="A72" s="5" t="s">
        <v>959</v>
      </c>
      <c r="B72" t="e">
        <f>VLOOKUP(A76, テーブル5[], 2, FALSE)</f>
        <v>#N/A</v>
      </c>
    </row>
    <row r="73" spans="1:2" hidden="1" outlineLevel="7">
      <c r="A73" s="5" t="e">
        <f>VLOOKUP($A76, テーブル5[], 3, FALSE)</f>
        <v>#N/A</v>
      </c>
      <c r="B73" t="e">
        <f>$B76 * VLOOKUP($A76, テーブル5[], 4, FALSE)</f>
        <v>#VALUE!</v>
      </c>
    </row>
    <row r="74" spans="1:2" hidden="1" outlineLevel="7">
      <c r="A74" s="5" t="e">
        <f>VLOOKUP($A76, テーブル5[], 5, FALSE)</f>
        <v>#N/A</v>
      </c>
      <c r="B74" t="e">
        <f>$B76 * VLOOKUP($A76, テーブル5[], 6, FALSE)</f>
        <v>#VALUE!</v>
      </c>
    </row>
    <row r="75" spans="1:2" hidden="1" outlineLevel="7">
      <c r="A75" s="5" t="e">
        <f>VLOOKUP($A76, テーブル5[], 7, FALSE)</f>
        <v>#N/A</v>
      </c>
      <c r="B75" t="e">
        <f>$B76 * VLOOKUP($A76, テーブル5[], 8, FALSE)</f>
        <v>#VALUE!</v>
      </c>
    </row>
    <row r="76" spans="1:2" hidden="1" outlineLevel="6" collapsed="1">
      <c r="A76" s="4" t="e">
        <f>VLOOKUP($A77, テーブル5[], 7, FALSE)</f>
        <v>#N/A</v>
      </c>
      <c r="B76" t="e">
        <f>$B77 * VLOOKUP($A77, テーブル5[], 8, FALSE)</f>
        <v>#VALUE!</v>
      </c>
    </row>
    <row r="77" spans="1:2" hidden="1" outlineLevel="5" collapsed="1">
      <c r="A77" s="3" t="e">
        <f>VLOOKUP($A112, テーブル5[], 3, FALSE)</f>
        <v>#N/A</v>
      </c>
      <c r="B77" t="e">
        <f>$B112 * VLOOKUP($A112, テーブル5[], 4, FALSE)</f>
        <v>#VALUE!</v>
      </c>
    </row>
    <row r="78" spans="1:2" hidden="1" outlineLevel="6">
      <c r="A78" s="4" t="s">
        <v>959</v>
      </c>
      <c r="B78" t="e">
        <f>VLOOKUP(A94, テーブル5[], 2, FALSE)</f>
        <v>#N/A</v>
      </c>
    </row>
    <row r="79" spans="1:2" hidden="1" outlineLevel="7">
      <c r="A79" s="5" t="s">
        <v>959</v>
      </c>
      <c r="B79" t="e">
        <f>VLOOKUP(A83, テーブル5[], 2, FALSE)</f>
        <v>#N/A</v>
      </c>
    </row>
    <row r="80" spans="1:2" hidden="1" outlineLevel="7">
      <c r="A80" s="5" t="e">
        <f>VLOOKUP($A83, テーブル5[], 3, FALSE)</f>
        <v>#N/A</v>
      </c>
      <c r="B80" t="e">
        <f>$B83 * VLOOKUP($A83, テーブル5[], 4, FALSE)</f>
        <v>#VALUE!</v>
      </c>
    </row>
    <row r="81" spans="1:2" hidden="1" outlineLevel="7">
      <c r="A81" s="5" t="e">
        <f>VLOOKUP($A83, テーブル5[], 5, FALSE)</f>
        <v>#N/A</v>
      </c>
      <c r="B81" t="e">
        <f>$B83 * VLOOKUP($A83, テーブル5[], 6, FALSE)</f>
        <v>#VALUE!</v>
      </c>
    </row>
    <row r="82" spans="1:2" hidden="1" outlineLevel="7">
      <c r="A82" s="5" t="e">
        <f>VLOOKUP($A83, テーブル5[], 7, FALSE)</f>
        <v>#N/A</v>
      </c>
      <c r="B82" t="e">
        <f>$B83 * VLOOKUP($A83, テーブル5[], 8, FALSE)</f>
        <v>#VALUE!</v>
      </c>
    </row>
    <row r="83" spans="1:2" hidden="1" outlineLevel="6" collapsed="1">
      <c r="A83" s="4" t="e">
        <f>VLOOKUP($A94, テーブル5[], 3, FALSE)</f>
        <v>#N/A</v>
      </c>
      <c r="B83" t="e">
        <f>$B94 * VLOOKUP($A94, テーブル5[], 4, FALSE)</f>
        <v>#VALUE!</v>
      </c>
    </row>
    <row r="84" spans="1:2" hidden="1" outlineLevel="7">
      <c r="A84" s="5" t="s">
        <v>959</v>
      </c>
      <c r="B84" t="e">
        <f>VLOOKUP(A88, テーブル5[], 2, FALSE)</f>
        <v>#N/A</v>
      </c>
    </row>
    <row r="85" spans="1:2" hidden="1" outlineLevel="7">
      <c r="A85" s="5" t="e">
        <f>VLOOKUP($A88, テーブル5[], 3, FALSE)</f>
        <v>#N/A</v>
      </c>
      <c r="B85" t="e">
        <f>$B88 * VLOOKUP($A88, テーブル5[], 4, FALSE)</f>
        <v>#VALUE!</v>
      </c>
    </row>
    <row r="86" spans="1:2" hidden="1" outlineLevel="7">
      <c r="A86" s="5" t="e">
        <f>VLOOKUP($A88, テーブル5[], 5, FALSE)</f>
        <v>#N/A</v>
      </c>
      <c r="B86" t="e">
        <f>$B88 * VLOOKUP($A88, テーブル5[], 6, FALSE)</f>
        <v>#VALUE!</v>
      </c>
    </row>
    <row r="87" spans="1:2" hidden="1" outlineLevel="7">
      <c r="A87" s="5" t="e">
        <f>VLOOKUP($A88, テーブル5[], 7, FALSE)</f>
        <v>#N/A</v>
      </c>
      <c r="B87" t="e">
        <f>$B88 * VLOOKUP($A88, テーブル5[], 8, FALSE)</f>
        <v>#VALUE!</v>
      </c>
    </row>
    <row r="88" spans="1:2" hidden="1" outlineLevel="6" collapsed="1">
      <c r="A88" s="4" t="e">
        <f>VLOOKUP($A94, テーブル5[], 5, FALSE)</f>
        <v>#N/A</v>
      </c>
      <c r="B88" t="e">
        <f>$B94 * VLOOKUP($A94, テーブル5[], 6, FALSE)</f>
        <v>#VALUE!</v>
      </c>
    </row>
    <row r="89" spans="1:2" hidden="1" outlineLevel="7">
      <c r="A89" s="5" t="s">
        <v>959</v>
      </c>
      <c r="B89" t="e">
        <f>VLOOKUP(A93, テーブル5[], 2, FALSE)</f>
        <v>#N/A</v>
      </c>
    </row>
    <row r="90" spans="1:2" hidden="1" outlineLevel="7">
      <c r="A90" s="5" t="e">
        <f>VLOOKUP($A93, テーブル5[], 3, FALSE)</f>
        <v>#N/A</v>
      </c>
      <c r="B90" t="e">
        <f>$B93 * VLOOKUP($A93, テーブル5[], 4, FALSE)</f>
        <v>#VALUE!</v>
      </c>
    </row>
    <row r="91" spans="1:2" hidden="1" outlineLevel="7">
      <c r="A91" s="5" t="e">
        <f>VLOOKUP($A93, テーブル5[], 5, FALSE)</f>
        <v>#N/A</v>
      </c>
      <c r="B91" t="e">
        <f>$B93 * VLOOKUP($A93, テーブル5[], 6, FALSE)</f>
        <v>#VALUE!</v>
      </c>
    </row>
    <row r="92" spans="1:2" hidden="1" outlineLevel="7">
      <c r="A92" s="5" t="e">
        <f>VLOOKUP($A93, テーブル5[], 7, FALSE)</f>
        <v>#N/A</v>
      </c>
      <c r="B92" t="e">
        <f>$B93 * VLOOKUP($A93, テーブル5[], 8, FALSE)</f>
        <v>#VALUE!</v>
      </c>
    </row>
    <row r="93" spans="1:2" hidden="1" outlineLevel="6" collapsed="1">
      <c r="A93" s="4" t="e">
        <f>VLOOKUP($A94, テーブル5[], 7, FALSE)</f>
        <v>#N/A</v>
      </c>
      <c r="B93" t="e">
        <f>$B94 * VLOOKUP($A94, テーブル5[], 8, FALSE)</f>
        <v>#VALUE!</v>
      </c>
    </row>
    <row r="94" spans="1:2" hidden="1" outlineLevel="5" collapsed="1">
      <c r="A94" s="3" t="e">
        <f>VLOOKUP($A112, テーブル5[], 5, FALSE)</f>
        <v>#N/A</v>
      </c>
      <c r="B94" t="e">
        <f>$B112 * VLOOKUP($A112, テーブル5[], 6, FALSE)</f>
        <v>#VALUE!</v>
      </c>
    </row>
    <row r="95" spans="1:2" hidden="1" outlineLevel="6">
      <c r="A95" s="4" t="s">
        <v>959</v>
      </c>
      <c r="B95" t="e">
        <f>VLOOKUP(A111, テーブル5[], 2, FALSE)</f>
        <v>#N/A</v>
      </c>
    </row>
    <row r="96" spans="1:2" hidden="1" outlineLevel="7">
      <c r="A96" s="5" t="s">
        <v>959</v>
      </c>
      <c r="B96" t="e">
        <f>VLOOKUP(A100, テーブル5[], 2, FALSE)</f>
        <v>#N/A</v>
      </c>
    </row>
    <row r="97" spans="1:2" hidden="1" outlineLevel="7">
      <c r="A97" s="5" t="e">
        <f>VLOOKUP($A100, テーブル5[], 3, FALSE)</f>
        <v>#N/A</v>
      </c>
      <c r="B97" t="e">
        <f>$B100 * VLOOKUP($A100, テーブル5[], 4, FALSE)</f>
        <v>#VALUE!</v>
      </c>
    </row>
    <row r="98" spans="1:2" hidden="1" outlineLevel="7">
      <c r="A98" s="5" t="e">
        <f>VLOOKUP($A100, テーブル5[], 5, FALSE)</f>
        <v>#N/A</v>
      </c>
      <c r="B98" t="e">
        <f>$B100 * VLOOKUP($A100, テーブル5[], 6, FALSE)</f>
        <v>#VALUE!</v>
      </c>
    </row>
    <row r="99" spans="1:2" hidden="1" outlineLevel="7">
      <c r="A99" s="5" t="e">
        <f>VLOOKUP($A100, テーブル5[], 7, FALSE)</f>
        <v>#N/A</v>
      </c>
      <c r="B99" t="e">
        <f>$B100 * VLOOKUP($A100, テーブル5[], 8, FALSE)</f>
        <v>#VALUE!</v>
      </c>
    </row>
    <row r="100" spans="1:2" hidden="1" outlineLevel="6" collapsed="1">
      <c r="A100" s="4" t="e">
        <f>VLOOKUP($A111, テーブル5[], 3, FALSE)</f>
        <v>#N/A</v>
      </c>
      <c r="B100" t="e">
        <f>$B111 * VLOOKUP($A111, テーブル5[], 4, FALSE)</f>
        <v>#VALUE!</v>
      </c>
    </row>
    <row r="101" spans="1:2" hidden="1" outlineLevel="7">
      <c r="A101" s="5" t="s">
        <v>959</v>
      </c>
      <c r="B101" t="e">
        <f>VLOOKUP(A105, テーブル5[], 2, FALSE)</f>
        <v>#N/A</v>
      </c>
    </row>
    <row r="102" spans="1:2" hidden="1" outlineLevel="7">
      <c r="A102" s="5" t="e">
        <f>VLOOKUP($A105, テーブル5[], 3, FALSE)</f>
        <v>#N/A</v>
      </c>
      <c r="B102" t="e">
        <f>$B105 * VLOOKUP($A105, テーブル5[], 4, FALSE)</f>
        <v>#VALUE!</v>
      </c>
    </row>
    <row r="103" spans="1:2" hidden="1" outlineLevel="7">
      <c r="A103" s="5" t="e">
        <f>VLOOKUP($A105, テーブル5[], 5, FALSE)</f>
        <v>#N/A</v>
      </c>
      <c r="B103" t="e">
        <f>$B105 * VLOOKUP($A105, テーブル5[], 6, FALSE)</f>
        <v>#VALUE!</v>
      </c>
    </row>
    <row r="104" spans="1:2" hidden="1" outlineLevel="7">
      <c r="A104" s="5" t="e">
        <f>VLOOKUP($A105, テーブル5[], 7, FALSE)</f>
        <v>#N/A</v>
      </c>
      <c r="B104" t="e">
        <f>$B105 * VLOOKUP($A105, テーブル5[], 8, FALSE)</f>
        <v>#VALUE!</v>
      </c>
    </row>
    <row r="105" spans="1:2" hidden="1" outlineLevel="6" collapsed="1">
      <c r="A105" s="4" t="e">
        <f>VLOOKUP($A111, テーブル5[], 5, FALSE)</f>
        <v>#N/A</v>
      </c>
      <c r="B105" t="e">
        <f>$B111 * VLOOKUP($A111, テーブル5[], 6, FALSE)</f>
        <v>#VALUE!</v>
      </c>
    </row>
    <row r="106" spans="1:2" hidden="1" outlineLevel="7">
      <c r="A106" s="5" t="s">
        <v>959</v>
      </c>
      <c r="B106" t="e">
        <f>VLOOKUP(A110, テーブル5[], 2, FALSE)</f>
        <v>#N/A</v>
      </c>
    </row>
    <row r="107" spans="1:2" hidden="1" outlineLevel="7">
      <c r="A107" s="5" t="e">
        <f>VLOOKUP($A110, テーブル5[], 3, FALSE)</f>
        <v>#N/A</v>
      </c>
      <c r="B107" t="e">
        <f>$B110 * VLOOKUP($A110, テーブル5[], 4, FALSE)</f>
        <v>#VALUE!</v>
      </c>
    </row>
    <row r="108" spans="1:2" hidden="1" outlineLevel="7">
      <c r="A108" s="5" t="e">
        <f>VLOOKUP($A110, テーブル5[], 5, FALSE)</f>
        <v>#N/A</v>
      </c>
      <c r="B108" t="e">
        <f>$B110 * VLOOKUP($A110, テーブル5[], 6, FALSE)</f>
        <v>#VALUE!</v>
      </c>
    </row>
    <row r="109" spans="1:2" hidden="1" outlineLevel="7">
      <c r="A109" s="5" t="e">
        <f>VLOOKUP($A110, テーブル5[], 7, FALSE)</f>
        <v>#N/A</v>
      </c>
      <c r="B109" t="e">
        <f>$B110 * VLOOKUP($A110, テーブル5[], 8, FALSE)</f>
        <v>#VALUE!</v>
      </c>
    </row>
    <row r="110" spans="1:2" hidden="1" outlineLevel="6" collapsed="1">
      <c r="A110" s="4" t="e">
        <f>VLOOKUP($A111, テーブル5[], 7, FALSE)</f>
        <v>#N/A</v>
      </c>
      <c r="B110" t="e">
        <f>$B111 * VLOOKUP($A111, テーブル5[], 8, FALSE)</f>
        <v>#VALUE!</v>
      </c>
    </row>
    <row r="111" spans="1:2" hidden="1" outlineLevel="5" collapsed="1">
      <c r="A111" s="3" t="e">
        <f>VLOOKUP($A112, テーブル5[], 7, FALSE)</f>
        <v>#N/A</v>
      </c>
      <c r="B111" t="e">
        <f>$B112 * VLOOKUP($A112, テーブル5[], 8, FALSE)</f>
        <v>#VALUE!</v>
      </c>
    </row>
    <row r="112" spans="1:2" hidden="1" outlineLevel="4" collapsed="1">
      <c r="A112" s="10" t="e">
        <f>VLOOKUP($A166, テーブル5[], 5, FALSE)</f>
        <v>#N/A</v>
      </c>
      <c r="B112" s="11" t="e">
        <f>$B166 * VLOOKUP($A166, テーブル5[], 6, FALSE)</f>
        <v>#VALUE!</v>
      </c>
    </row>
    <row r="113" spans="1:2" hidden="1" outlineLevel="5">
      <c r="A113" s="3" t="s">
        <v>959</v>
      </c>
      <c r="B113" t="e">
        <f>VLOOKUP(A165, テーブル5[], 2, FALSE)</f>
        <v>#N/A</v>
      </c>
    </row>
    <row r="114" spans="1:2" hidden="1" outlineLevel="6">
      <c r="A114" s="4" t="s">
        <v>959</v>
      </c>
      <c r="B114" t="e">
        <f>VLOOKUP(A130, テーブル5[], 2, FALSE)</f>
        <v>#N/A</v>
      </c>
    </row>
    <row r="115" spans="1:2" hidden="1" outlineLevel="7">
      <c r="A115" s="5" t="s">
        <v>959</v>
      </c>
      <c r="B115" t="e">
        <f>VLOOKUP(A119, テーブル5[], 2, FALSE)</f>
        <v>#N/A</v>
      </c>
    </row>
    <row r="116" spans="1:2" hidden="1" outlineLevel="7">
      <c r="A116" s="5" t="e">
        <f>VLOOKUP($A119, テーブル5[], 3, FALSE)</f>
        <v>#N/A</v>
      </c>
      <c r="B116" t="e">
        <f>$B119 * VLOOKUP($A119, テーブル5[], 4, FALSE)</f>
        <v>#VALUE!</v>
      </c>
    </row>
    <row r="117" spans="1:2" hidden="1" outlineLevel="7">
      <c r="A117" s="5" t="e">
        <f>VLOOKUP($A119, テーブル5[], 5, FALSE)</f>
        <v>#N/A</v>
      </c>
      <c r="B117" t="e">
        <f>$B119 * VLOOKUP($A119, テーブル5[], 6, FALSE)</f>
        <v>#VALUE!</v>
      </c>
    </row>
    <row r="118" spans="1:2" hidden="1" outlineLevel="7">
      <c r="A118" s="5" t="e">
        <f>VLOOKUP($A119, テーブル5[], 7, FALSE)</f>
        <v>#N/A</v>
      </c>
      <c r="B118" t="e">
        <f>$B119 * VLOOKUP($A119, テーブル5[], 8, FALSE)</f>
        <v>#VALUE!</v>
      </c>
    </row>
    <row r="119" spans="1:2" hidden="1" outlineLevel="6" collapsed="1">
      <c r="A119" s="4" t="e">
        <f>VLOOKUP($A130, テーブル5[], 3, FALSE)</f>
        <v>#N/A</v>
      </c>
      <c r="B119" t="e">
        <f>$B130 * VLOOKUP($A130, テーブル5[], 4, FALSE)</f>
        <v>#VALUE!</v>
      </c>
    </row>
    <row r="120" spans="1:2" hidden="1" outlineLevel="7">
      <c r="A120" s="5" t="s">
        <v>959</v>
      </c>
      <c r="B120" t="e">
        <f>VLOOKUP(A124, テーブル5[], 2, FALSE)</f>
        <v>#N/A</v>
      </c>
    </row>
    <row r="121" spans="1:2" hidden="1" outlineLevel="7">
      <c r="A121" s="5" t="e">
        <f>VLOOKUP($A124, テーブル5[], 3, FALSE)</f>
        <v>#N/A</v>
      </c>
      <c r="B121" t="e">
        <f>$B124 * VLOOKUP($A124, テーブル5[], 4, FALSE)</f>
        <v>#VALUE!</v>
      </c>
    </row>
    <row r="122" spans="1:2" hidden="1" outlineLevel="7">
      <c r="A122" s="5" t="e">
        <f>VLOOKUP($A124, テーブル5[], 5, FALSE)</f>
        <v>#N/A</v>
      </c>
      <c r="B122" t="e">
        <f>$B124 * VLOOKUP($A124, テーブル5[], 6, FALSE)</f>
        <v>#VALUE!</v>
      </c>
    </row>
    <row r="123" spans="1:2" hidden="1" outlineLevel="7">
      <c r="A123" s="5" t="e">
        <f>VLOOKUP($A124, テーブル5[], 7, FALSE)</f>
        <v>#N/A</v>
      </c>
      <c r="B123" t="e">
        <f>$B124 * VLOOKUP($A124, テーブル5[], 8, FALSE)</f>
        <v>#VALUE!</v>
      </c>
    </row>
    <row r="124" spans="1:2" hidden="1" outlineLevel="6" collapsed="1">
      <c r="A124" s="4" t="e">
        <f>VLOOKUP($A130, テーブル5[], 5, FALSE)</f>
        <v>#N/A</v>
      </c>
      <c r="B124" t="e">
        <f>$B130 * VLOOKUP($A130, テーブル5[], 6, FALSE)</f>
        <v>#VALUE!</v>
      </c>
    </row>
    <row r="125" spans="1:2" hidden="1" outlineLevel="7">
      <c r="A125" s="5" t="s">
        <v>959</v>
      </c>
      <c r="B125" t="e">
        <f>VLOOKUP(A129, テーブル5[], 2, FALSE)</f>
        <v>#N/A</v>
      </c>
    </row>
    <row r="126" spans="1:2" hidden="1" outlineLevel="7">
      <c r="A126" s="5" t="e">
        <f>VLOOKUP($A129, テーブル5[], 3, FALSE)</f>
        <v>#N/A</v>
      </c>
      <c r="B126" t="e">
        <f>$B129 * VLOOKUP($A129, テーブル5[], 4, FALSE)</f>
        <v>#VALUE!</v>
      </c>
    </row>
    <row r="127" spans="1:2" hidden="1" outlineLevel="7">
      <c r="A127" s="5" t="e">
        <f>VLOOKUP($A129, テーブル5[], 5, FALSE)</f>
        <v>#N/A</v>
      </c>
      <c r="B127" t="e">
        <f>$B129 * VLOOKUP($A129, テーブル5[], 6, FALSE)</f>
        <v>#VALUE!</v>
      </c>
    </row>
    <row r="128" spans="1:2" hidden="1" outlineLevel="7">
      <c r="A128" s="5" t="e">
        <f>VLOOKUP($A129, テーブル5[], 7, FALSE)</f>
        <v>#N/A</v>
      </c>
      <c r="B128" t="e">
        <f>$B129 * VLOOKUP($A129, テーブル5[], 8, FALSE)</f>
        <v>#VALUE!</v>
      </c>
    </row>
    <row r="129" spans="1:2" hidden="1" outlineLevel="6" collapsed="1">
      <c r="A129" s="4" t="e">
        <f>VLOOKUP($A130, テーブル5[], 7, FALSE)</f>
        <v>#N/A</v>
      </c>
      <c r="B129" t="e">
        <f>$B130 * VLOOKUP($A130, テーブル5[], 8, FALSE)</f>
        <v>#VALUE!</v>
      </c>
    </row>
    <row r="130" spans="1:2" hidden="1" outlineLevel="5" collapsed="1">
      <c r="A130" s="3" t="e">
        <f>VLOOKUP($A165, テーブル5[], 3, FALSE)</f>
        <v>#N/A</v>
      </c>
      <c r="B130" t="e">
        <f>$B165 * VLOOKUP($A165, テーブル5[], 4, FALSE)</f>
        <v>#VALUE!</v>
      </c>
    </row>
    <row r="131" spans="1:2" hidden="1" outlineLevel="6">
      <c r="A131" s="4" t="s">
        <v>959</v>
      </c>
      <c r="B131" t="e">
        <f>VLOOKUP(A147, テーブル5[], 2, FALSE)</f>
        <v>#N/A</v>
      </c>
    </row>
    <row r="132" spans="1:2" hidden="1" outlineLevel="7">
      <c r="A132" s="5" t="s">
        <v>959</v>
      </c>
      <c r="B132" t="e">
        <f>VLOOKUP(A136, テーブル5[], 2, FALSE)</f>
        <v>#N/A</v>
      </c>
    </row>
    <row r="133" spans="1:2" hidden="1" outlineLevel="7">
      <c r="A133" s="5" t="e">
        <f>VLOOKUP($A136, テーブル5[], 3, FALSE)</f>
        <v>#N/A</v>
      </c>
      <c r="B133" t="e">
        <f>$B136 * VLOOKUP($A136, テーブル5[], 4, FALSE)</f>
        <v>#VALUE!</v>
      </c>
    </row>
    <row r="134" spans="1:2" hidden="1" outlineLevel="7">
      <c r="A134" s="5" t="e">
        <f>VLOOKUP($A136, テーブル5[], 5, FALSE)</f>
        <v>#N/A</v>
      </c>
      <c r="B134" t="e">
        <f>$B136 * VLOOKUP($A136, テーブル5[], 6, FALSE)</f>
        <v>#VALUE!</v>
      </c>
    </row>
    <row r="135" spans="1:2" hidden="1" outlineLevel="7">
      <c r="A135" s="5" t="e">
        <f>VLOOKUP($A136, テーブル5[], 7, FALSE)</f>
        <v>#N/A</v>
      </c>
      <c r="B135" t="e">
        <f>$B136 * VLOOKUP($A136, テーブル5[], 8, FALSE)</f>
        <v>#VALUE!</v>
      </c>
    </row>
    <row r="136" spans="1:2" hidden="1" outlineLevel="6" collapsed="1">
      <c r="A136" s="4" t="e">
        <f>VLOOKUP($A147, テーブル5[], 3, FALSE)</f>
        <v>#N/A</v>
      </c>
      <c r="B136" t="e">
        <f>$B147 * VLOOKUP($A147, テーブル5[], 4, FALSE)</f>
        <v>#VALUE!</v>
      </c>
    </row>
    <row r="137" spans="1:2" hidden="1" outlineLevel="7">
      <c r="A137" s="5" t="s">
        <v>959</v>
      </c>
      <c r="B137" t="e">
        <f>VLOOKUP(A141, テーブル5[], 2, FALSE)</f>
        <v>#N/A</v>
      </c>
    </row>
    <row r="138" spans="1:2" hidden="1" outlineLevel="7">
      <c r="A138" s="5" t="e">
        <f>VLOOKUP($A141, テーブル5[], 3, FALSE)</f>
        <v>#N/A</v>
      </c>
      <c r="B138" t="e">
        <f>$B141 * VLOOKUP($A141, テーブル5[], 4, FALSE)</f>
        <v>#VALUE!</v>
      </c>
    </row>
    <row r="139" spans="1:2" hidden="1" outlineLevel="7">
      <c r="A139" s="5" t="e">
        <f>VLOOKUP($A141, テーブル5[], 5, FALSE)</f>
        <v>#N/A</v>
      </c>
      <c r="B139" t="e">
        <f>$B141 * VLOOKUP($A141, テーブル5[], 6, FALSE)</f>
        <v>#VALUE!</v>
      </c>
    </row>
    <row r="140" spans="1:2" hidden="1" outlineLevel="7">
      <c r="A140" s="5" t="e">
        <f>VLOOKUP($A141, テーブル5[], 7, FALSE)</f>
        <v>#N/A</v>
      </c>
      <c r="B140" t="e">
        <f>$B141 * VLOOKUP($A141, テーブル5[], 8, FALSE)</f>
        <v>#VALUE!</v>
      </c>
    </row>
    <row r="141" spans="1:2" hidden="1" outlineLevel="6" collapsed="1">
      <c r="A141" s="4" t="e">
        <f>VLOOKUP($A147, テーブル5[], 5, FALSE)</f>
        <v>#N/A</v>
      </c>
      <c r="B141" t="e">
        <f>$B147 * VLOOKUP($A147, テーブル5[], 6, FALSE)</f>
        <v>#VALUE!</v>
      </c>
    </row>
    <row r="142" spans="1:2" hidden="1" outlineLevel="7">
      <c r="A142" s="5" t="s">
        <v>959</v>
      </c>
      <c r="B142" t="e">
        <f>VLOOKUP(A146, テーブル5[], 2, FALSE)</f>
        <v>#N/A</v>
      </c>
    </row>
    <row r="143" spans="1:2" hidden="1" outlineLevel="7">
      <c r="A143" s="5" t="e">
        <f>VLOOKUP($A146, テーブル5[], 3, FALSE)</f>
        <v>#N/A</v>
      </c>
      <c r="B143" t="e">
        <f>$B146 * VLOOKUP($A146, テーブル5[], 4, FALSE)</f>
        <v>#VALUE!</v>
      </c>
    </row>
    <row r="144" spans="1:2" hidden="1" outlineLevel="7">
      <c r="A144" s="5" t="e">
        <f>VLOOKUP($A146, テーブル5[], 5, FALSE)</f>
        <v>#N/A</v>
      </c>
      <c r="B144" t="e">
        <f>$B146 * VLOOKUP($A146, テーブル5[], 6, FALSE)</f>
        <v>#VALUE!</v>
      </c>
    </row>
    <row r="145" spans="1:2" hidden="1" outlineLevel="7">
      <c r="A145" s="5" t="e">
        <f>VLOOKUP($A146, テーブル5[], 7, FALSE)</f>
        <v>#N/A</v>
      </c>
      <c r="B145" t="e">
        <f>$B146 * VLOOKUP($A146, テーブル5[], 8, FALSE)</f>
        <v>#VALUE!</v>
      </c>
    </row>
    <row r="146" spans="1:2" hidden="1" outlineLevel="6" collapsed="1">
      <c r="A146" s="4" t="e">
        <f>VLOOKUP($A147, テーブル5[], 7, FALSE)</f>
        <v>#N/A</v>
      </c>
      <c r="B146" t="e">
        <f>$B147 * VLOOKUP($A147, テーブル5[], 8, FALSE)</f>
        <v>#VALUE!</v>
      </c>
    </row>
    <row r="147" spans="1:2" hidden="1" outlineLevel="5" collapsed="1">
      <c r="A147" s="3" t="e">
        <f>VLOOKUP($A165, テーブル5[], 5, FALSE)</f>
        <v>#N/A</v>
      </c>
      <c r="B147" t="e">
        <f>$B165 * VLOOKUP($A165, テーブル5[], 6, FALSE)</f>
        <v>#VALUE!</v>
      </c>
    </row>
    <row r="148" spans="1:2" hidden="1" outlineLevel="6">
      <c r="A148" s="4" t="s">
        <v>959</v>
      </c>
      <c r="B148" t="e">
        <f>VLOOKUP(A164, テーブル5[], 2, FALSE)</f>
        <v>#N/A</v>
      </c>
    </row>
    <row r="149" spans="1:2" hidden="1" outlineLevel="7">
      <c r="A149" s="5" t="s">
        <v>959</v>
      </c>
      <c r="B149" t="e">
        <f>VLOOKUP(A153, テーブル5[], 2, FALSE)</f>
        <v>#N/A</v>
      </c>
    </row>
    <row r="150" spans="1:2" hidden="1" outlineLevel="7">
      <c r="A150" s="5" t="e">
        <f>VLOOKUP($A153, テーブル5[], 3, FALSE)</f>
        <v>#N/A</v>
      </c>
      <c r="B150" t="e">
        <f>$B153 * VLOOKUP($A153, テーブル5[], 4, FALSE)</f>
        <v>#VALUE!</v>
      </c>
    </row>
    <row r="151" spans="1:2" hidden="1" outlineLevel="7">
      <c r="A151" s="5" t="e">
        <f>VLOOKUP($A153, テーブル5[], 5, FALSE)</f>
        <v>#N/A</v>
      </c>
      <c r="B151" t="e">
        <f>$B153 * VLOOKUP($A153, テーブル5[], 6, FALSE)</f>
        <v>#VALUE!</v>
      </c>
    </row>
    <row r="152" spans="1:2" hidden="1" outlineLevel="7">
      <c r="A152" s="5" t="e">
        <f>VLOOKUP($A153, テーブル5[], 7, FALSE)</f>
        <v>#N/A</v>
      </c>
      <c r="B152" t="e">
        <f>$B153 * VLOOKUP($A153, テーブル5[], 8, FALSE)</f>
        <v>#VALUE!</v>
      </c>
    </row>
    <row r="153" spans="1:2" hidden="1" outlineLevel="6" collapsed="1">
      <c r="A153" s="4" t="e">
        <f>VLOOKUP($A164, テーブル5[], 3, FALSE)</f>
        <v>#N/A</v>
      </c>
      <c r="B153" t="e">
        <f>$B164 * VLOOKUP($A164, テーブル5[], 4, FALSE)</f>
        <v>#VALUE!</v>
      </c>
    </row>
    <row r="154" spans="1:2" hidden="1" outlineLevel="7">
      <c r="A154" s="5" t="s">
        <v>959</v>
      </c>
      <c r="B154" t="e">
        <f>VLOOKUP(A158, テーブル5[], 2, FALSE)</f>
        <v>#N/A</v>
      </c>
    </row>
    <row r="155" spans="1:2" hidden="1" outlineLevel="7">
      <c r="A155" s="5" t="e">
        <f>VLOOKUP($A158, テーブル5[], 3, FALSE)</f>
        <v>#N/A</v>
      </c>
      <c r="B155" t="e">
        <f>$B158 * VLOOKUP($A158, テーブル5[], 4, FALSE)</f>
        <v>#VALUE!</v>
      </c>
    </row>
    <row r="156" spans="1:2" hidden="1" outlineLevel="7">
      <c r="A156" s="5" t="e">
        <f>VLOOKUP($A158, テーブル5[], 5, FALSE)</f>
        <v>#N/A</v>
      </c>
      <c r="B156" t="e">
        <f>$B158 * VLOOKUP($A158, テーブル5[], 6, FALSE)</f>
        <v>#VALUE!</v>
      </c>
    </row>
    <row r="157" spans="1:2" hidden="1" outlineLevel="7">
      <c r="A157" s="5" t="e">
        <f>VLOOKUP($A158, テーブル5[], 7, FALSE)</f>
        <v>#N/A</v>
      </c>
      <c r="B157" t="e">
        <f>$B158 * VLOOKUP($A158, テーブル5[], 8, FALSE)</f>
        <v>#VALUE!</v>
      </c>
    </row>
    <row r="158" spans="1:2" hidden="1" outlineLevel="6" collapsed="1">
      <c r="A158" s="4" t="e">
        <f>VLOOKUP($A164, テーブル5[], 5, FALSE)</f>
        <v>#N/A</v>
      </c>
      <c r="B158" t="e">
        <f>$B164 * VLOOKUP($A164, テーブル5[], 6, FALSE)</f>
        <v>#VALUE!</v>
      </c>
    </row>
    <row r="159" spans="1:2" hidden="1" outlineLevel="7">
      <c r="A159" s="5" t="s">
        <v>959</v>
      </c>
      <c r="B159" t="e">
        <f>VLOOKUP(A163, テーブル5[], 2, FALSE)</f>
        <v>#N/A</v>
      </c>
    </row>
    <row r="160" spans="1:2" hidden="1" outlineLevel="7">
      <c r="A160" s="5" t="e">
        <f>VLOOKUP($A163, テーブル5[], 3, FALSE)</f>
        <v>#N/A</v>
      </c>
      <c r="B160" t="e">
        <f>$B163 * VLOOKUP($A163, テーブル5[], 4, FALSE)</f>
        <v>#VALUE!</v>
      </c>
    </row>
    <row r="161" spans="1:2" hidden="1" outlineLevel="7">
      <c r="A161" s="5" t="e">
        <f>VLOOKUP($A163, テーブル5[], 5, FALSE)</f>
        <v>#N/A</v>
      </c>
      <c r="B161" t="e">
        <f>$B163 * VLOOKUP($A163, テーブル5[], 6, FALSE)</f>
        <v>#VALUE!</v>
      </c>
    </row>
    <row r="162" spans="1:2" hidden="1" outlineLevel="7">
      <c r="A162" s="5" t="e">
        <f>VLOOKUP($A163, テーブル5[], 7, FALSE)</f>
        <v>#N/A</v>
      </c>
      <c r="B162" t="e">
        <f>$B163 * VLOOKUP($A163, テーブル5[], 8, FALSE)</f>
        <v>#VALUE!</v>
      </c>
    </row>
    <row r="163" spans="1:2" hidden="1" outlineLevel="6" collapsed="1">
      <c r="A163" s="4" t="e">
        <f>VLOOKUP($A164, テーブル5[], 7, FALSE)</f>
        <v>#N/A</v>
      </c>
      <c r="B163" t="e">
        <f>$B164 * VLOOKUP($A164, テーブル5[], 8, FALSE)</f>
        <v>#VALUE!</v>
      </c>
    </row>
    <row r="164" spans="1:2" hidden="1" outlineLevel="5" collapsed="1">
      <c r="A164" s="3" t="e">
        <f>VLOOKUP($A165, テーブル5[], 7, FALSE)</f>
        <v>#N/A</v>
      </c>
      <c r="B164" t="e">
        <f>$B165 * VLOOKUP($A165, テーブル5[], 8, FALSE)</f>
        <v>#VALUE!</v>
      </c>
    </row>
    <row r="165" spans="1:2" hidden="1" outlineLevel="4" collapsed="1">
      <c r="A165" s="10" t="e">
        <f>VLOOKUP($A166, テーブル5[], 7, FALSE)</f>
        <v>#N/A</v>
      </c>
      <c r="B165" s="11" t="e">
        <f>$B166 * VLOOKUP($A166, テーブル5[], 8, FALSE)</f>
        <v>#VALUE!</v>
      </c>
    </row>
    <row r="166" spans="1:2" hidden="1" outlineLevel="3" collapsed="1">
      <c r="A166" s="8" t="str">
        <f>VLOOKUP($A489, テーブル5[], 3, FALSE)</f>
        <v/>
      </c>
      <c r="B166" s="9" t="e">
        <f>$B489 * VLOOKUP($A489, テーブル5[], 4, FALSE)</f>
        <v>#VALUE!</v>
      </c>
    </row>
    <row r="167" spans="1:2" hidden="1" outlineLevel="4">
      <c r="A167" s="10" t="s">
        <v>959</v>
      </c>
      <c r="B167" s="11" t="e">
        <f>VLOOKUP(A327, テーブル5[], 2, FALSE)</f>
        <v>#N/A</v>
      </c>
    </row>
    <row r="168" spans="1:2" hidden="1" outlineLevel="5">
      <c r="A168" s="3" t="s">
        <v>959</v>
      </c>
      <c r="B168" t="e">
        <f>VLOOKUP(A220, テーブル5[], 2, FALSE)</f>
        <v>#N/A</v>
      </c>
    </row>
    <row r="169" spans="1:2" hidden="1" outlineLevel="6">
      <c r="A169" s="4" t="s">
        <v>959</v>
      </c>
      <c r="B169" t="e">
        <f>VLOOKUP(A185, テーブル5[], 2, FALSE)</f>
        <v>#N/A</v>
      </c>
    </row>
    <row r="170" spans="1:2" hidden="1" outlineLevel="7">
      <c r="A170" s="5" t="s">
        <v>959</v>
      </c>
      <c r="B170" t="e">
        <f>VLOOKUP(A174, テーブル5[], 2, FALSE)</f>
        <v>#N/A</v>
      </c>
    </row>
    <row r="171" spans="1:2" hidden="1" outlineLevel="7">
      <c r="A171" s="5" t="e">
        <f>VLOOKUP($A174, テーブル5[], 3, FALSE)</f>
        <v>#N/A</v>
      </c>
      <c r="B171" t="e">
        <f>$B174 * VLOOKUP($A174, テーブル5[], 4, FALSE)</f>
        <v>#VALUE!</v>
      </c>
    </row>
    <row r="172" spans="1:2" hidden="1" outlineLevel="7">
      <c r="A172" s="5" t="e">
        <f>VLOOKUP($A174, テーブル5[], 5, FALSE)</f>
        <v>#N/A</v>
      </c>
      <c r="B172" t="e">
        <f>$B174 * VLOOKUP($A174, テーブル5[], 6, FALSE)</f>
        <v>#VALUE!</v>
      </c>
    </row>
    <row r="173" spans="1:2" hidden="1" outlineLevel="7">
      <c r="A173" s="5" t="e">
        <f>VLOOKUP($A174, テーブル5[], 7, FALSE)</f>
        <v>#N/A</v>
      </c>
      <c r="B173" t="e">
        <f>$B174 * VLOOKUP($A174, テーブル5[], 8, FALSE)</f>
        <v>#VALUE!</v>
      </c>
    </row>
    <row r="174" spans="1:2" hidden="1" outlineLevel="6" collapsed="1">
      <c r="A174" s="4" t="e">
        <f>VLOOKUP($A185, テーブル5[], 3, FALSE)</f>
        <v>#N/A</v>
      </c>
      <c r="B174" t="e">
        <f>$B185 * VLOOKUP($A185, テーブル5[], 4, FALSE)</f>
        <v>#VALUE!</v>
      </c>
    </row>
    <row r="175" spans="1:2" hidden="1" outlineLevel="7">
      <c r="A175" s="5" t="s">
        <v>959</v>
      </c>
      <c r="B175" t="e">
        <f>VLOOKUP(A179, テーブル5[], 2, FALSE)</f>
        <v>#N/A</v>
      </c>
    </row>
    <row r="176" spans="1:2" hidden="1" outlineLevel="7">
      <c r="A176" s="5" t="e">
        <f>VLOOKUP($A179, テーブル5[], 3, FALSE)</f>
        <v>#N/A</v>
      </c>
      <c r="B176" t="e">
        <f>$B179 * VLOOKUP($A179, テーブル5[], 4, FALSE)</f>
        <v>#VALUE!</v>
      </c>
    </row>
    <row r="177" spans="1:2" hidden="1" outlineLevel="7">
      <c r="A177" s="5" t="e">
        <f>VLOOKUP($A179, テーブル5[], 5, FALSE)</f>
        <v>#N/A</v>
      </c>
      <c r="B177" t="e">
        <f>$B179 * VLOOKUP($A179, テーブル5[], 6, FALSE)</f>
        <v>#VALUE!</v>
      </c>
    </row>
    <row r="178" spans="1:2" hidden="1" outlineLevel="7">
      <c r="A178" s="5" t="e">
        <f>VLOOKUP($A179, テーブル5[], 7, FALSE)</f>
        <v>#N/A</v>
      </c>
      <c r="B178" t="e">
        <f>$B179 * VLOOKUP($A179, テーブル5[], 8, FALSE)</f>
        <v>#VALUE!</v>
      </c>
    </row>
    <row r="179" spans="1:2" hidden="1" outlineLevel="6" collapsed="1">
      <c r="A179" s="4" t="e">
        <f>VLOOKUP($A185, テーブル5[], 5, FALSE)</f>
        <v>#N/A</v>
      </c>
      <c r="B179" t="e">
        <f>$B185 * VLOOKUP($A185, テーブル5[], 6, FALSE)</f>
        <v>#VALUE!</v>
      </c>
    </row>
    <row r="180" spans="1:2" hidden="1" outlineLevel="7">
      <c r="A180" s="5" t="s">
        <v>959</v>
      </c>
      <c r="B180" t="e">
        <f>VLOOKUP(A184, テーブル5[], 2, FALSE)</f>
        <v>#N/A</v>
      </c>
    </row>
    <row r="181" spans="1:2" hidden="1" outlineLevel="7">
      <c r="A181" s="5" t="e">
        <f>VLOOKUP($A184, テーブル5[], 3, FALSE)</f>
        <v>#N/A</v>
      </c>
      <c r="B181" t="e">
        <f>$B184 * VLOOKUP($A184, テーブル5[], 4, FALSE)</f>
        <v>#VALUE!</v>
      </c>
    </row>
    <row r="182" spans="1:2" hidden="1" outlineLevel="7">
      <c r="A182" s="5" t="e">
        <f>VLOOKUP($A184, テーブル5[], 5, FALSE)</f>
        <v>#N/A</v>
      </c>
      <c r="B182" t="e">
        <f>$B184 * VLOOKUP($A184, テーブル5[], 6, FALSE)</f>
        <v>#VALUE!</v>
      </c>
    </row>
    <row r="183" spans="1:2" hidden="1" outlineLevel="7">
      <c r="A183" s="5" t="e">
        <f>VLOOKUP($A184, テーブル5[], 7, FALSE)</f>
        <v>#N/A</v>
      </c>
      <c r="B183" t="e">
        <f>$B184 * VLOOKUP($A184, テーブル5[], 8, FALSE)</f>
        <v>#VALUE!</v>
      </c>
    </row>
    <row r="184" spans="1:2" hidden="1" outlineLevel="6" collapsed="1">
      <c r="A184" s="4" t="e">
        <f>VLOOKUP($A185, テーブル5[], 7, FALSE)</f>
        <v>#N/A</v>
      </c>
      <c r="B184" t="e">
        <f>$B185 * VLOOKUP($A185, テーブル5[], 8, FALSE)</f>
        <v>#VALUE!</v>
      </c>
    </row>
    <row r="185" spans="1:2" hidden="1" outlineLevel="5" collapsed="1">
      <c r="A185" s="3" t="e">
        <f>VLOOKUP($A220, テーブル5[], 3, FALSE)</f>
        <v>#N/A</v>
      </c>
      <c r="B185" t="e">
        <f>$B220 * VLOOKUP($A220, テーブル5[], 4, FALSE)</f>
        <v>#VALUE!</v>
      </c>
    </row>
    <row r="186" spans="1:2" hidden="1" outlineLevel="6">
      <c r="A186" s="4" t="s">
        <v>959</v>
      </c>
      <c r="B186" t="e">
        <f>VLOOKUP(A202, テーブル5[], 2, FALSE)</f>
        <v>#N/A</v>
      </c>
    </row>
    <row r="187" spans="1:2" hidden="1" outlineLevel="7">
      <c r="A187" s="5" t="s">
        <v>959</v>
      </c>
      <c r="B187" t="e">
        <f>VLOOKUP(A191, テーブル5[], 2, FALSE)</f>
        <v>#N/A</v>
      </c>
    </row>
    <row r="188" spans="1:2" hidden="1" outlineLevel="7">
      <c r="A188" s="5" t="e">
        <f>VLOOKUP($A191, テーブル5[], 3, FALSE)</f>
        <v>#N/A</v>
      </c>
      <c r="B188" t="e">
        <f>$B191 * VLOOKUP($A191, テーブル5[], 4, FALSE)</f>
        <v>#VALUE!</v>
      </c>
    </row>
    <row r="189" spans="1:2" hidden="1" outlineLevel="7">
      <c r="A189" s="5" t="e">
        <f>VLOOKUP($A191, テーブル5[], 5, FALSE)</f>
        <v>#N/A</v>
      </c>
      <c r="B189" t="e">
        <f>$B191 * VLOOKUP($A191, テーブル5[], 6, FALSE)</f>
        <v>#VALUE!</v>
      </c>
    </row>
    <row r="190" spans="1:2" hidden="1" outlineLevel="7">
      <c r="A190" s="5" t="e">
        <f>VLOOKUP($A191, テーブル5[], 7, FALSE)</f>
        <v>#N/A</v>
      </c>
      <c r="B190" t="e">
        <f>$B191 * VLOOKUP($A191, テーブル5[], 8, FALSE)</f>
        <v>#VALUE!</v>
      </c>
    </row>
    <row r="191" spans="1:2" hidden="1" outlineLevel="6" collapsed="1">
      <c r="A191" s="4" t="e">
        <f>VLOOKUP($A202, テーブル5[], 3, FALSE)</f>
        <v>#N/A</v>
      </c>
      <c r="B191" t="e">
        <f>$B202 * VLOOKUP($A202, テーブル5[], 4, FALSE)</f>
        <v>#VALUE!</v>
      </c>
    </row>
    <row r="192" spans="1:2" hidden="1" outlineLevel="7">
      <c r="A192" s="5" t="s">
        <v>959</v>
      </c>
      <c r="B192" t="e">
        <f>VLOOKUP(A196, テーブル5[], 2, FALSE)</f>
        <v>#N/A</v>
      </c>
    </row>
    <row r="193" spans="1:2" hidden="1" outlineLevel="7">
      <c r="A193" s="5" t="e">
        <f>VLOOKUP($A196, テーブル5[], 3, FALSE)</f>
        <v>#N/A</v>
      </c>
      <c r="B193" t="e">
        <f>$B196 * VLOOKUP($A196, テーブル5[], 4, FALSE)</f>
        <v>#VALUE!</v>
      </c>
    </row>
    <row r="194" spans="1:2" hidden="1" outlineLevel="7">
      <c r="A194" s="5" t="e">
        <f>VLOOKUP($A196, テーブル5[], 5, FALSE)</f>
        <v>#N/A</v>
      </c>
      <c r="B194" t="e">
        <f>$B196 * VLOOKUP($A196, テーブル5[], 6, FALSE)</f>
        <v>#VALUE!</v>
      </c>
    </row>
    <row r="195" spans="1:2" hidden="1" outlineLevel="7">
      <c r="A195" s="5" t="e">
        <f>VLOOKUP($A196, テーブル5[], 7, FALSE)</f>
        <v>#N/A</v>
      </c>
      <c r="B195" t="e">
        <f>$B196 * VLOOKUP($A196, テーブル5[], 8, FALSE)</f>
        <v>#VALUE!</v>
      </c>
    </row>
    <row r="196" spans="1:2" hidden="1" outlineLevel="6" collapsed="1">
      <c r="A196" s="4" t="e">
        <f>VLOOKUP($A202, テーブル5[], 5, FALSE)</f>
        <v>#N/A</v>
      </c>
      <c r="B196" t="e">
        <f>$B202 * VLOOKUP($A202, テーブル5[], 6, FALSE)</f>
        <v>#VALUE!</v>
      </c>
    </row>
    <row r="197" spans="1:2" hidden="1" outlineLevel="7">
      <c r="A197" s="5" t="s">
        <v>959</v>
      </c>
      <c r="B197" t="e">
        <f>VLOOKUP(A201, テーブル5[], 2, FALSE)</f>
        <v>#N/A</v>
      </c>
    </row>
    <row r="198" spans="1:2" hidden="1" outlineLevel="7">
      <c r="A198" s="5" t="e">
        <f>VLOOKUP($A201, テーブル5[], 3, FALSE)</f>
        <v>#N/A</v>
      </c>
      <c r="B198" t="e">
        <f>$B201 * VLOOKUP($A201, テーブル5[], 4, FALSE)</f>
        <v>#VALUE!</v>
      </c>
    </row>
    <row r="199" spans="1:2" hidden="1" outlineLevel="7">
      <c r="A199" s="5" t="e">
        <f>VLOOKUP($A201, テーブル5[], 5, FALSE)</f>
        <v>#N/A</v>
      </c>
      <c r="B199" t="e">
        <f>$B201 * VLOOKUP($A201, テーブル5[], 6, FALSE)</f>
        <v>#VALUE!</v>
      </c>
    </row>
    <row r="200" spans="1:2" hidden="1" outlineLevel="7">
      <c r="A200" s="5" t="e">
        <f>VLOOKUP($A201, テーブル5[], 7, FALSE)</f>
        <v>#N/A</v>
      </c>
      <c r="B200" t="e">
        <f>$B201 * VLOOKUP($A201, テーブル5[], 8, FALSE)</f>
        <v>#VALUE!</v>
      </c>
    </row>
    <row r="201" spans="1:2" hidden="1" outlineLevel="6" collapsed="1">
      <c r="A201" s="4" t="e">
        <f>VLOOKUP($A202, テーブル5[], 7, FALSE)</f>
        <v>#N/A</v>
      </c>
      <c r="B201" t="e">
        <f>$B202 * VLOOKUP($A202, テーブル5[], 8, FALSE)</f>
        <v>#VALUE!</v>
      </c>
    </row>
    <row r="202" spans="1:2" hidden="1" outlineLevel="5" collapsed="1">
      <c r="A202" s="3" t="e">
        <f>VLOOKUP($A220, テーブル5[], 5, FALSE)</f>
        <v>#N/A</v>
      </c>
      <c r="B202" t="e">
        <f>$B220 * VLOOKUP($A220, テーブル5[], 6, FALSE)</f>
        <v>#VALUE!</v>
      </c>
    </row>
    <row r="203" spans="1:2" hidden="1" outlineLevel="6">
      <c r="A203" s="4" t="s">
        <v>959</v>
      </c>
      <c r="B203" t="e">
        <f>VLOOKUP(A219, テーブル5[], 2, FALSE)</f>
        <v>#N/A</v>
      </c>
    </row>
    <row r="204" spans="1:2" hidden="1" outlineLevel="7">
      <c r="A204" s="5" t="s">
        <v>959</v>
      </c>
      <c r="B204" t="e">
        <f>VLOOKUP(A208, テーブル5[], 2, FALSE)</f>
        <v>#N/A</v>
      </c>
    </row>
    <row r="205" spans="1:2" hidden="1" outlineLevel="7">
      <c r="A205" s="5" t="e">
        <f>VLOOKUP($A208, テーブル5[], 3, FALSE)</f>
        <v>#N/A</v>
      </c>
      <c r="B205" t="e">
        <f>$B208 * VLOOKUP($A208, テーブル5[], 4, FALSE)</f>
        <v>#VALUE!</v>
      </c>
    </row>
    <row r="206" spans="1:2" hidden="1" outlineLevel="7">
      <c r="A206" s="5" t="e">
        <f>VLOOKUP($A208, テーブル5[], 5, FALSE)</f>
        <v>#N/A</v>
      </c>
      <c r="B206" t="e">
        <f>$B208 * VLOOKUP($A208, テーブル5[], 6, FALSE)</f>
        <v>#VALUE!</v>
      </c>
    </row>
    <row r="207" spans="1:2" hidden="1" outlineLevel="7">
      <c r="A207" s="5" t="e">
        <f>VLOOKUP($A208, テーブル5[], 7, FALSE)</f>
        <v>#N/A</v>
      </c>
      <c r="B207" t="e">
        <f>$B208 * VLOOKUP($A208, テーブル5[], 8, FALSE)</f>
        <v>#VALUE!</v>
      </c>
    </row>
    <row r="208" spans="1:2" hidden="1" outlineLevel="6" collapsed="1">
      <c r="A208" s="4" t="e">
        <f>VLOOKUP($A219, テーブル5[], 3, FALSE)</f>
        <v>#N/A</v>
      </c>
      <c r="B208" t="e">
        <f>$B219 * VLOOKUP($A219, テーブル5[], 4, FALSE)</f>
        <v>#VALUE!</v>
      </c>
    </row>
    <row r="209" spans="1:2" hidden="1" outlineLevel="7">
      <c r="A209" s="5" t="s">
        <v>959</v>
      </c>
      <c r="B209" t="e">
        <f>VLOOKUP(A213, テーブル5[], 2, FALSE)</f>
        <v>#N/A</v>
      </c>
    </row>
    <row r="210" spans="1:2" hidden="1" outlineLevel="7">
      <c r="A210" s="5" t="e">
        <f>VLOOKUP($A213, テーブル5[], 3, FALSE)</f>
        <v>#N/A</v>
      </c>
      <c r="B210" t="e">
        <f>$B213 * VLOOKUP($A213, テーブル5[], 4, FALSE)</f>
        <v>#VALUE!</v>
      </c>
    </row>
    <row r="211" spans="1:2" hidden="1" outlineLevel="7">
      <c r="A211" s="5" t="e">
        <f>VLOOKUP($A213, テーブル5[], 5, FALSE)</f>
        <v>#N/A</v>
      </c>
      <c r="B211" t="e">
        <f>$B213 * VLOOKUP($A213, テーブル5[], 6, FALSE)</f>
        <v>#VALUE!</v>
      </c>
    </row>
    <row r="212" spans="1:2" hidden="1" outlineLevel="7">
      <c r="A212" s="5" t="e">
        <f>VLOOKUP($A213, テーブル5[], 7, FALSE)</f>
        <v>#N/A</v>
      </c>
      <c r="B212" t="e">
        <f>$B213 * VLOOKUP($A213, テーブル5[], 8, FALSE)</f>
        <v>#VALUE!</v>
      </c>
    </row>
    <row r="213" spans="1:2" hidden="1" outlineLevel="6" collapsed="1">
      <c r="A213" s="4" t="e">
        <f>VLOOKUP($A219, テーブル5[], 5, FALSE)</f>
        <v>#N/A</v>
      </c>
      <c r="B213" t="e">
        <f>$B219 * VLOOKUP($A219, テーブル5[], 6, FALSE)</f>
        <v>#VALUE!</v>
      </c>
    </row>
    <row r="214" spans="1:2" hidden="1" outlineLevel="7">
      <c r="A214" s="5" t="s">
        <v>959</v>
      </c>
      <c r="B214" t="e">
        <f>VLOOKUP(A218, テーブル5[], 2, FALSE)</f>
        <v>#N/A</v>
      </c>
    </row>
    <row r="215" spans="1:2" hidden="1" outlineLevel="7">
      <c r="A215" s="5" t="e">
        <f>VLOOKUP($A218, テーブル5[], 3, FALSE)</f>
        <v>#N/A</v>
      </c>
      <c r="B215" t="e">
        <f>$B218 * VLOOKUP($A218, テーブル5[], 4, FALSE)</f>
        <v>#VALUE!</v>
      </c>
    </row>
    <row r="216" spans="1:2" hidden="1" outlineLevel="7">
      <c r="A216" s="5" t="e">
        <f>VLOOKUP($A218, テーブル5[], 5, FALSE)</f>
        <v>#N/A</v>
      </c>
      <c r="B216" t="e">
        <f>$B218 * VLOOKUP($A218, テーブル5[], 6, FALSE)</f>
        <v>#VALUE!</v>
      </c>
    </row>
    <row r="217" spans="1:2" hidden="1" outlineLevel="7">
      <c r="A217" s="5" t="e">
        <f>VLOOKUP($A218, テーブル5[], 7, FALSE)</f>
        <v>#N/A</v>
      </c>
      <c r="B217" t="e">
        <f>$B218 * VLOOKUP($A218, テーブル5[], 8, FALSE)</f>
        <v>#VALUE!</v>
      </c>
    </row>
    <row r="218" spans="1:2" hidden="1" outlineLevel="6" collapsed="1">
      <c r="A218" s="4" t="e">
        <f>VLOOKUP($A219, テーブル5[], 7, FALSE)</f>
        <v>#N/A</v>
      </c>
      <c r="B218" t="e">
        <f>$B219 * VLOOKUP($A219, テーブル5[], 8, FALSE)</f>
        <v>#VALUE!</v>
      </c>
    </row>
    <row r="219" spans="1:2" hidden="1" outlineLevel="5" collapsed="1">
      <c r="A219" s="3" t="e">
        <f>VLOOKUP($A220, テーブル5[], 7, FALSE)</f>
        <v>#N/A</v>
      </c>
      <c r="B219" t="e">
        <f>$B220 * VLOOKUP($A220, テーブル5[], 8, FALSE)</f>
        <v>#VALUE!</v>
      </c>
    </row>
    <row r="220" spans="1:2" hidden="1" outlineLevel="4" collapsed="1">
      <c r="A220" s="10" t="e">
        <f>VLOOKUP($A327, テーブル5[], 3, FALSE)</f>
        <v>#N/A</v>
      </c>
      <c r="B220" s="11" t="e">
        <f>$B327 * VLOOKUP($A327, テーブル5[], 4, FALSE)</f>
        <v>#VALUE!</v>
      </c>
    </row>
    <row r="221" spans="1:2" hidden="1" outlineLevel="5">
      <c r="A221" s="3" t="s">
        <v>959</v>
      </c>
      <c r="B221" t="e">
        <f>VLOOKUP(A273, テーブル5[], 2, FALSE)</f>
        <v>#N/A</v>
      </c>
    </row>
    <row r="222" spans="1:2" hidden="1" outlineLevel="6">
      <c r="A222" s="4" t="s">
        <v>959</v>
      </c>
      <c r="B222" t="e">
        <f>VLOOKUP(A238, テーブル5[], 2, FALSE)</f>
        <v>#N/A</v>
      </c>
    </row>
    <row r="223" spans="1:2" hidden="1" outlineLevel="7">
      <c r="A223" s="5" t="s">
        <v>959</v>
      </c>
      <c r="B223" t="e">
        <f>VLOOKUP(A227, テーブル5[], 2, FALSE)</f>
        <v>#N/A</v>
      </c>
    </row>
    <row r="224" spans="1:2" hidden="1" outlineLevel="7">
      <c r="A224" s="5" t="e">
        <f>VLOOKUP($A227, テーブル5[], 3, FALSE)</f>
        <v>#N/A</v>
      </c>
      <c r="B224" t="e">
        <f>$B227 * VLOOKUP($A227, テーブル5[], 4, FALSE)</f>
        <v>#VALUE!</v>
      </c>
    </row>
    <row r="225" spans="1:2" hidden="1" outlineLevel="7">
      <c r="A225" s="5" t="e">
        <f>VLOOKUP($A227, テーブル5[], 5, FALSE)</f>
        <v>#N/A</v>
      </c>
      <c r="B225" t="e">
        <f>$B227 * VLOOKUP($A227, テーブル5[], 6, FALSE)</f>
        <v>#VALUE!</v>
      </c>
    </row>
    <row r="226" spans="1:2" hidden="1" outlineLevel="7">
      <c r="A226" s="5" t="e">
        <f>VLOOKUP($A227, テーブル5[], 7, FALSE)</f>
        <v>#N/A</v>
      </c>
      <c r="B226" t="e">
        <f>$B227 * VLOOKUP($A227, テーブル5[], 8, FALSE)</f>
        <v>#VALUE!</v>
      </c>
    </row>
    <row r="227" spans="1:2" hidden="1" outlineLevel="6" collapsed="1">
      <c r="A227" s="4" t="e">
        <f>VLOOKUP($A238, テーブル5[], 3, FALSE)</f>
        <v>#N/A</v>
      </c>
      <c r="B227" t="e">
        <f>$B238 * VLOOKUP($A238, テーブル5[], 4, FALSE)</f>
        <v>#VALUE!</v>
      </c>
    </row>
    <row r="228" spans="1:2" hidden="1" outlineLevel="7">
      <c r="A228" s="5" t="s">
        <v>959</v>
      </c>
      <c r="B228" t="e">
        <f>VLOOKUP(A232, テーブル5[], 2, FALSE)</f>
        <v>#N/A</v>
      </c>
    </row>
    <row r="229" spans="1:2" hidden="1" outlineLevel="7">
      <c r="A229" s="5" t="e">
        <f>VLOOKUP($A232, テーブル5[], 3, FALSE)</f>
        <v>#N/A</v>
      </c>
      <c r="B229" t="e">
        <f>$B232 * VLOOKUP($A232, テーブル5[], 4, FALSE)</f>
        <v>#VALUE!</v>
      </c>
    </row>
    <row r="230" spans="1:2" hidden="1" outlineLevel="7">
      <c r="A230" s="5" t="e">
        <f>VLOOKUP($A232, テーブル5[], 5, FALSE)</f>
        <v>#N/A</v>
      </c>
      <c r="B230" t="e">
        <f>$B232 * VLOOKUP($A232, テーブル5[], 6, FALSE)</f>
        <v>#VALUE!</v>
      </c>
    </row>
    <row r="231" spans="1:2" hidden="1" outlineLevel="7">
      <c r="A231" s="5" t="e">
        <f>VLOOKUP($A232, テーブル5[], 7, FALSE)</f>
        <v>#N/A</v>
      </c>
      <c r="B231" t="e">
        <f>$B232 * VLOOKUP($A232, テーブル5[], 8, FALSE)</f>
        <v>#VALUE!</v>
      </c>
    </row>
    <row r="232" spans="1:2" hidden="1" outlineLevel="6" collapsed="1">
      <c r="A232" s="4" t="e">
        <f>VLOOKUP($A238, テーブル5[], 5, FALSE)</f>
        <v>#N/A</v>
      </c>
      <c r="B232" t="e">
        <f>$B238 * VLOOKUP($A238, テーブル5[], 6, FALSE)</f>
        <v>#VALUE!</v>
      </c>
    </row>
    <row r="233" spans="1:2" hidden="1" outlineLevel="7">
      <c r="A233" s="5" t="s">
        <v>959</v>
      </c>
      <c r="B233" t="e">
        <f>VLOOKUP(A237, テーブル5[], 2, FALSE)</f>
        <v>#N/A</v>
      </c>
    </row>
    <row r="234" spans="1:2" hidden="1" outlineLevel="7">
      <c r="A234" s="5" t="e">
        <f>VLOOKUP($A237, テーブル5[], 3, FALSE)</f>
        <v>#N/A</v>
      </c>
      <c r="B234" t="e">
        <f>$B237 * VLOOKUP($A237, テーブル5[], 4, FALSE)</f>
        <v>#VALUE!</v>
      </c>
    </row>
    <row r="235" spans="1:2" hidden="1" outlineLevel="7">
      <c r="A235" s="5" t="e">
        <f>VLOOKUP($A237, テーブル5[], 5, FALSE)</f>
        <v>#N/A</v>
      </c>
      <c r="B235" t="e">
        <f>$B237 * VLOOKUP($A237, テーブル5[], 6, FALSE)</f>
        <v>#VALUE!</v>
      </c>
    </row>
    <row r="236" spans="1:2" hidden="1" outlineLevel="7">
      <c r="A236" s="5" t="e">
        <f>VLOOKUP($A237, テーブル5[], 7, FALSE)</f>
        <v>#N/A</v>
      </c>
      <c r="B236" t="e">
        <f>$B237 * VLOOKUP($A237, テーブル5[], 8, FALSE)</f>
        <v>#VALUE!</v>
      </c>
    </row>
    <row r="237" spans="1:2" hidden="1" outlineLevel="6" collapsed="1">
      <c r="A237" s="4" t="e">
        <f>VLOOKUP($A238, テーブル5[], 7, FALSE)</f>
        <v>#N/A</v>
      </c>
      <c r="B237" t="e">
        <f>$B238 * VLOOKUP($A238, テーブル5[], 8, FALSE)</f>
        <v>#VALUE!</v>
      </c>
    </row>
    <row r="238" spans="1:2" hidden="1" outlineLevel="5" collapsed="1">
      <c r="A238" s="3" t="e">
        <f>VLOOKUP($A273, テーブル5[], 3, FALSE)</f>
        <v>#N/A</v>
      </c>
      <c r="B238" t="e">
        <f>$B273 * VLOOKUP($A273, テーブル5[], 4, FALSE)</f>
        <v>#VALUE!</v>
      </c>
    </row>
    <row r="239" spans="1:2" hidden="1" outlineLevel="6">
      <c r="A239" s="4" t="s">
        <v>959</v>
      </c>
      <c r="B239" t="e">
        <f>VLOOKUP(A255, テーブル5[], 2, FALSE)</f>
        <v>#N/A</v>
      </c>
    </row>
    <row r="240" spans="1:2" hidden="1" outlineLevel="7">
      <c r="A240" s="5" t="s">
        <v>959</v>
      </c>
      <c r="B240" t="e">
        <f>VLOOKUP(A244, テーブル5[], 2, FALSE)</f>
        <v>#N/A</v>
      </c>
    </row>
    <row r="241" spans="1:2" hidden="1" outlineLevel="7">
      <c r="A241" s="5" t="e">
        <f>VLOOKUP($A244, テーブル5[], 3, FALSE)</f>
        <v>#N/A</v>
      </c>
      <c r="B241" t="e">
        <f>$B244 * VLOOKUP($A244, テーブル5[], 4, FALSE)</f>
        <v>#VALUE!</v>
      </c>
    </row>
    <row r="242" spans="1:2" hidden="1" outlineLevel="7">
      <c r="A242" s="5" t="e">
        <f>VLOOKUP($A244, テーブル5[], 5, FALSE)</f>
        <v>#N/A</v>
      </c>
      <c r="B242" t="e">
        <f>$B244 * VLOOKUP($A244, テーブル5[], 6, FALSE)</f>
        <v>#VALUE!</v>
      </c>
    </row>
    <row r="243" spans="1:2" hidden="1" outlineLevel="7">
      <c r="A243" s="5" t="e">
        <f>VLOOKUP($A244, テーブル5[], 7, FALSE)</f>
        <v>#N/A</v>
      </c>
      <c r="B243" t="e">
        <f>$B244 * VLOOKUP($A244, テーブル5[], 8, FALSE)</f>
        <v>#VALUE!</v>
      </c>
    </row>
    <row r="244" spans="1:2" hidden="1" outlineLevel="6" collapsed="1">
      <c r="A244" s="4" t="e">
        <f>VLOOKUP($A255, テーブル5[], 3, FALSE)</f>
        <v>#N/A</v>
      </c>
      <c r="B244" t="e">
        <f>$B255 * VLOOKUP($A255, テーブル5[], 4, FALSE)</f>
        <v>#VALUE!</v>
      </c>
    </row>
    <row r="245" spans="1:2" hidden="1" outlineLevel="7">
      <c r="A245" s="5" t="s">
        <v>959</v>
      </c>
      <c r="B245" t="e">
        <f>VLOOKUP(A249, テーブル5[], 2, FALSE)</f>
        <v>#N/A</v>
      </c>
    </row>
    <row r="246" spans="1:2" hidden="1" outlineLevel="7">
      <c r="A246" s="5" t="e">
        <f>VLOOKUP($A249, テーブル5[], 3, FALSE)</f>
        <v>#N/A</v>
      </c>
      <c r="B246" t="e">
        <f>$B249 * VLOOKUP($A249, テーブル5[], 4, FALSE)</f>
        <v>#VALUE!</v>
      </c>
    </row>
    <row r="247" spans="1:2" hidden="1" outlineLevel="7">
      <c r="A247" s="5" t="e">
        <f>VLOOKUP($A249, テーブル5[], 5, FALSE)</f>
        <v>#N/A</v>
      </c>
      <c r="B247" t="e">
        <f>$B249 * VLOOKUP($A249, テーブル5[], 6, FALSE)</f>
        <v>#VALUE!</v>
      </c>
    </row>
    <row r="248" spans="1:2" hidden="1" outlineLevel="7">
      <c r="A248" s="5" t="e">
        <f>VLOOKUP($A249, テーブル5[], 7, FALSE)</f>
        <v>#N/A</v>
      </c>
      <c r="B248" t="e">
        <f>$B249 * VLOOKUP($A249, テーブル5[], 8, FALSE)</f>
        <v>#VALUE!</v>
      </c>
    </row>
    <row r="249" spans="1:2" hidden="1" outlineLevel="6" collapsed="1">
      <c r="A249" s="4" t="e">
        <f>VLOOKUP($A255, テーブル5[], 5, FALSE)</f>
        <v>#N/A</v>
      </c>
      <c r="B249" t="e">
        <f>$B255 * VLOOKUP($A255, テーブル5[], 6, FALSE)</f>
        <v>#VALUE!</v>
      </c>
    </row>
    <row r="250" spans="1:2" hidden="1" outlineLevel="7">
      <c r="A250" s="5" t="s">
        <v>959</v>
      </c>
      <c r="B250" t="e">
        <f>VLOOKUP(A254, テーブル5[], 2, FALSE)</f>
        <v>#N/A</v>
      </c>
    </row>
    <row r="251" spans="1:2" hidden="1" outlineLevel="7">
      <c r="A251" s="5" t="e">
        <f>VLOOKUP($A254, テーブル5[], 3, FALSE)</f>
        <v>#N/A</v>
      </c>
      <c r="B251" t="e">
        <f>$B254 * VLOOKUP($A254, テーブル5[], 4, FALSE)</f>
        <v>#VALUE!</v>
      </c>
    </row>
    <row r="252" spans="1:2" hidden="1" outlineLevel="7">
      <c r="A252" s="5" t="e">
        <f>VLOOKUP($A254, テーブル5[], 5, FALSE)</f>
        <v>#N/A</v>
      </c>
      <c r="B252" t="e">
        <f>$B254 * VLOOKUP($A254, テーブル5[], 6, FALSE)</f>
        <v>#VALUE!</v>
      </c>
    </row>
    <row r="253" spans="1:2" hidden="1" outlineLevel="7">
      <c r="A253" s="5" t="e">
        <f>VLOOKUP($A254, テーブル5[], 7, FALSE)</f>
        <v>#N/A</v>
      </c>
      <c r="B253" t="e">
        <f>$B254 * VLOOKUP($A254, テーブル5[], 8, FALSE)</f>
        <v>#VALUE!</v>
      </c>
    </row>
    <row r="254" spans="1:2" hidden="1" outlineLevel="6" collapsed="1">
      <c r="A254" s="4" t="e">
        <f>VLOOKUP($A255, テーブル5[], 7, FALSE)</f>
        <v>#N/A</v>
      </c>
      <c r="B254" t="e">
        <f>$B255 * VLOOKUP($A255, テーブル5[], 8, FALSE)</f>
        <v>#VALUE!</v>
      </c>
    </row>
    <row r="255" spans="1:2" hidden="1" outlineLevel="5" collapsed="1">
      <c r="A255" s="3" t="e">
        <f>VLOOKUP($A273, テーブル5[], 5, FALSE)</f>
        <v>#N/A</v>
      </c>
      <c r="B255" t="e">
        <f>$B273 * VLOOKUP($A273, テーブル5[], 6, FALSE)</f>
        <v>#VALUE!</v>
      </c>
    </row>
    <row r="256" spans="1:2" hidden="1" outlineLevel="6">
      <c r="A256" s="4" t="s">
        <v>959</v>
      </c>
      <c r="B256" t="e">
        <f>VLOOKUP(A272, テーブル5[], 2, FALSE)</f>
        <v>#N/A</v>
      </c>
    </row>
    <row r="257" spans="1:2" hidden="1" outlineLevel="7">
      <c r="A257" s="5" t="s">
        <v>959</v>
      </c>
      <c r="B257" t="e">
        <f>VLOOKUP(A261, テーブル5[], 2, FALSE)</f>
        <v>#N/A</v>
      </c>
    </row>
    <row r="258" spans="1:2" hidden="1" outlineLevel="7">
      <c r="A258" s="5" t="e">
        <f>VLOOKUP($A261, テーブル5[], 3, FALSE)</f>
        <v>#N/A</v>
      </c>
      <c r="B258" t="e">
        <f>$B261 * VLOOKUP($A261, テーブル5[], 4, FALSE)</f>
        <v>#VALUE!</v>
      </c>
    </row>
    <row r="259" spans="1:2" hidden="1" outlineLevel="7">
      <c r="A259" s="5" t="e">
        <f>VLOOKUP($A261, テーブル5[], 5, FALSE)</f>
        <v>#N/A</v>
      </c>
      <c r="B259" t="e">
        <f>$B261 * VLOOKUP($A261, テーブル5[], 6, FALSE)</f>
        <v>#VALUE!</v>
      </c>
    </row>
    <row r="260" spans="1:2" hidden="1" outlineLevel="7">
      <c r="A260" s="5" t="e">
        <f>VLOOKUP($A261, テーブル5[], 7, FALSE)</f>
        <v>#N/A</v>
      </c>
      <c r="B260" t="e">
        <f>$B261 * VLOOKUP($A261, テーブル5[], 8, FALSE)</f>
        <v>#VALUE!</v>
      </c>
    </row>
    <row r="261" spans="1:2" hidden="1" outlineLevel="6" collapsed="1">
      <c r="A261" s="4" t="e">
        <f>VLOOKUP($A272, テーブル5[], 3, FALSE)</f>
        <v>#N/A</v>
      </c>
      <c r="B261" t="e">
        <f>$B272 * VLOOKUP($A272, テーブル5[], 4, FALSE)</f>
        <v>#VALUE!</v>
      </c>
    </row>
    <row r="262" spans="1:2" hidden="1" outlineLevel="7">
      <c r="A262" s="5" t="s">
        <v>959</v>
      </c>
      <c r="B262" t="e">
        <f>VLOOKUP(A266, テーブル5[], 2, FALSE)</f>
        <v>#N/A</v>
      </c>
    </row>
    <row r="263" spans="1:2" hidden="1" outlineLevel="7">
      <c r="A263" s="5" t="e">
        <f>VLOOKUP($A266, テーブル5[], 3, FALSE)</f>
        <v>#N/A</v>
      </c>
      <c r="B263" t="e">
        <f>$B266 * VLOOKUP($A266, テーブル5[], 4, FALSE)</f>
        <v>#VALUE!</v>
      </c>
    </row>
    <row r="264" spans="1:2" hidden="1" outlineLevel="7">
      <c r="A264" s="5" t="e">
        <f>VLOOKUP($A266, テーブル5[], 5, FALSE)</f>
        <v>#N/A</v>
      </c>
      <c r="B264" t="e">
        <f>$B266 * VLOOKUP($A266, テーブル5[], 6, FALSE)</f>
        <v>#VALUE!</v>
      </c>
    </row>
    <row r="265" spans="1:2" hidden="1" outlineLevel="7">
      <c r="A265" s="5" t="e">
        <f>VLOOKUP($A266, テーブル5[], 7, FALSE)</f>
        <v>#N/A</v>
      </c>
      <c r="B265" t="e">
        <f>$B266 * VLOOKUP($A266, テーブル5[], 8, FALSE)</f>
        <v>#VALUE!</v>
      </c>
    </row>
    <row r="266" spans="1:2" hidden="1" outlineLevel="6" collapsed="1">
      <c r="A266" s="4" t="e">
        <f>VLOOKUP($A272, テーブル5[], 5, FALSE)</f>
        <v>#N/A</v>
      </c>
      <c r="B266" t="e">
        <f>$B272 * VLOOKUP($A272, テーブル5[], 6, FALSE)</f>
        <v>#VALUE!</v>
      </c>
    </row>
    <row r="267" spans="1:2" hidden="1" outlineLevel="7">
      <c r="A267" s="5" t="s">
        <v>959</v>
      </c>
      <c r="B267" t="e">
        <f>VLOOKUP(A271, テーブル5[], 2, FALSE)</f>
        <v>#N/A</v>
      </c>
    </row>
    <row r="268" spans="1:2" hidden="1" outlineLevel="7">
      <c r="A268" s="5" t="e">
        <f>VLOOKUP($A271, テーブル5[], 3, FALSE)</f>
        <v>#N/A</v>
      </c>
      <c r="B268" t="e">
        <f>$B271 * VLOOKUP($A271, テーブル5[], 4, FALSE)</f>
        <v>#VALUE!</v>
      </c>
    </row>
    <row r="269" spans="1:2" hidden="1" outlineLevel="7">
      <c r="A269" s="5" t="e">
        <f>VLOOKUP($A271, テーブル5[], 5, FALSE)</f>
        <v>#N/A</v>
      </c>
      <c r="B269" t="e">
        <f>$B271 * VLOOKUP($A271, テーブル5[], 6, FALSE)</f>
        <v>#VALUE!</v>
      </c>
    </row>
    <row r="270" spans="1:2" hidden="1" outlineLevel="7">
      <c r="A270" s="5" t="e">
        <f>VLOOKUP($A271, テーブル5[], 7, FALSE)</f>
        <v>#N/A</v>
      </c>
      <c r="B270" t="e">
        <f>$B271 * VLOOKUP($A271, テーブル5[], 8, FALSE)</f>
        <v>#VALUE!</v>
      </c>
    </row>
    <row r="271" spans="1:2" hidden="1" outlineLevel="6" collapsed="1">
      <c r="A271" s="4" t="e">
        <f>VLOOKUP($A272, テーブル5[], 7, FALSE)</f>
        <v>#N/A</v>
      </c>
      <c r="B271" t="e">
        <f>$B272 * VLOOKUP($A272, テーブル5[], 8, FALSE)</f>
        <v>#VALUE!</v>
      </c>
    </row>
    <row r="272" spans="1:2" hidden="1" outlineLevel="5" collapsed="1">
      <c r="A272" s="3" t="e">
        <f>VLOOKUP($A273, テーブル5[], 7, FALSE)</f>
        <v>#N/A</v>
      </c>
      <c r="B272" t="e">
        <f>$B273 * VLOOKUP($A273, テーブル5[], 8, FALSE)</f>
        <v>#VALUE!</v>
      </c>
    </row>
    <row r="273" spans="1:2" hidden="1" outlineLevel="4" collapsed="1">
      <c r="A273" s="10" t="e">
        <f>VLOOKUP($A327, テーブル5[], 5, FALSE)</f>
        <v>#N/A</v>
      </c>
      <c r="B273" s="11" t="e">
        <f>$B327 * VLOOKUP($A327, テーブル5[], 6, FALSE)</f>
        <v>#VALUE!</v>
      </c>
    </row>
    <row r="274" spans="1:2" hidden="1" outlineLevel="5">
      <c r="A274" s="3" t="s">
        <v>959</v>
      </c>
      <c r="B274" t="e">
        <f>VLOOKUP(A326, テーブル5[], 2, FALSE)</f>
        <v>#N/A</v>
      </c>
    </row>
    <row r="275" spans="1:2" hidden="1" outlineLevel="6">
      <c r="A275" s="4" t="s">
        <v>959</v>
      </c>
      <c r="B275" t="e">
        <f>VLOOKUP(A291, テーブル5[], 2, FALSE)</f>
        <v>#N/A</v>
      </c>
    </row>
    <row r="276" spans="1:2" hidden="1" outlineLevel="7">
      <c r="A276" s="5" t="s">
        <v>959</v>
      </c>
      <c r="B276" t="e">
        <f>VLOOKUP(A280, テーブル5[], 2, FALSE)</f>
        <v>#N/A</v>
      </c>
    </row>
    <row r="277" spans="1:2" hidden="1" outlineLevel="7">
      <c r="A277" s="5" t="e">
        <f>VLOOKUP($A280, テーブル5[], 3, FALSE)</f>
        <v>#N/A</v>
      </c>
      <c r="B277" t="e">
        <f>$B280 * VLOOKUP($A280, テーブル5[], 4, FALSE)</f>
        <v>#VALUE!</v>
      </c>
    </row>
    <row r="278" spans="1:2" hidden="1" outlineLevel="7">
      <c r="A278" s="5" t="e">
        <f>VLOOKUP($A280, テーブル5[], 5, FALSE)</f>
        <v>#N/A</v>
      </c>
      <c r="B278" t="e">
        <f>$B280 * VLOOKUP($A280, テーブル5[], 6, FALSE)</f>
        <v>#VALUE!</v>
      </c>
    </row>
    <row r="279" spans="1:2" hidden="1" outlineLevel="7">
      <c r="A279" s="5" t="e">
        <f>VLOOKUP($A280, テーブル5[], 7, FALSE)</f>
        <v>#N/A</v>
      </c>
      <c r="B279" t="e">
        <f>$B280 * VLOOKUP($A280, テーブル5[], 8, FALSE)</f>
        <v>#VALUE!</v>
      </c>
    </row>
    <row r="280" spans="1:2" hidden="1" outlineLevel="6" collapsed="1">
      <c r="A280" s="4" t="e">
        <f>VLOOKUP($A291, テーブル5[], 3, FALSE)</f>
        <v>#N/A</v>
      </c>
      <c r="B280" t="e">
        <f>$B291 * VLOOKUP($A291, テーブル5[], 4, FALSE)</f>
        <v>#VALUE!</v>
      </c>
    </row>
    <row r="281" spans="1:2" hidden="1" outlineLevel="7">
      <c r="A281" s="5" t="s">
        <v>959</v>
      </c>
      <c r="B281" t="e">
        <f>VLOOKUP(A285, テーブル5[], 2, FALSE)</f>
        <v>#N/A</v>
      </c>
    </row>
    <row r="282" spans="1:2" hidden="1" outlineLevel="7">
      <c r="A282" s="5" t="e">
        <f>VLOOKUP($A285, テーブル5[], 3, FALSE)</f>
        <v>#N/A</v>
      </c>
      <c r="B282" t="e">
        <f>$B285 * VLOOKUP($A285, テーブル5[], 4, FALSE)</f>
        <v>#VALUE!</v>
      </c>
    </row>
    <row r="283" spans="1:2" hidden="1" outlineLevel="7">
      <c r="A283" s="5" t="e">
        <f>VLOOKUP($A285, テーブル5[], 5, FALSE)</f>
        <v>#N/A</v>
      </c>
      <c r="B283" t="e">
        <f>$B285 * VLOOKUP($A285, テーブル5[], 6, FALSE)</f>
        <v>#VALUE!</v>
      </c>
    </row>
    <row r="284" spans="1:2" hidden="1" outlineLevel="7">
      <c r="A284" s="5" t="e">
        <f>VLOOKUP($A285, テーブル5[], 7, FALSE)</f>
        <v>#N/A</v>
      </c>
      <c r="B284" t="e">
        <f>$B285 * VLOOKUP($A285, テーブル5[], 8, FALSE)</f>
        <v>#VALUE!</v>
      </c>
    </row>
    <row r="285" spans="1:2" hidden="1" outlineLevel="6" collapsed="1">
      <c r="A285" s="4" t="e">
        <f>VLOOKUP($A291, テーブル5[], 5, FALSE)</f>
        <v>#N/A</v>
      </c>
      <c r="B285" t="e">
        <f>$B291 * VLOOKUP($A291, テーブル5[], 6, FALSE)</f>
        <v>#VALUE!</v>
      </c>
    </row>
    <row r="286" spans="1:2" hidden="1" outlineLevel="7">
      <c r="A286" s="5" t="s">
        <v>959</v>
      </c>
      <c r="B286" t="e">
        <f>VLOOKUP(A290, テーブル5[], 2, FALSE)</f>
        <v>#N/A</v>
      </c>
    </row>
    <row r="287" spans="1:2" hidden="1" outlineLevel="7">
      <c r="A287" s="5" t="e">
        <f>VLOOKUP($A290, テーブル5[], 3, FALSE)</f>
        <v>#N/A</v>
      </c>
      <c r="B287" t="e">
        <f>$B290 * VLOOKUP($A290, テーブル5[], 4, FALSE)</f>
        <v>#VALUE!</v>
      </c>
    </row>
    <row r="288" spans="1:2" hidden="1" outlineLevel="7">
      <c r="A288" s="5" t="e">
        <f>VLOOKUP($A290, テーブル5[], 5, FALSE)</f>
        <v>#N/A</v>
      </c>
      <c r="B288" t="e">
        <f>$B290 * VLOOKUP($A290, テーブル5[], 6, FALSE)</f>
        <v>#VALUE!</v>
      </c>
    </row>
    <row r="289" spans="1:2" hidden="1" outlineLevel="7">
      <c r="A289" s="5" t="e">
        <f>VLOOKUP($A290, テーブル5[], 7, FALSE)</f>
        <v>#N/A</v>
      </c>
      <c r="B289" t="e">
        <f>$B290 * VLOOKUP($A290, テーブル5[], 8, FALSE)</f>
        <v>#VALUE!</v>
      </c>
    </row>
    <row r="290" spans="1:2" hidden="1" outlineLevel="6" collapsed="1">
      <c r="A290" s="4" t="e">
        <f>VLOOKUP($A291, テーブル5[], 7, FALSE)</f>
        <v>#N/A</v>
      </c>
      <c r="B290" t="e">
        <f>$B291 * VLOOKUP($A291, テーブル5[], 8, FALSE)</f>
        <v>#VALUE!</v>
      </c>
    </row>
    <row r="291" spans="1:2" hidden="1" outlineLevel="5" collapsed="1">
      <c r="A291" s="3" t="e">
        <f>VLOOKUP($A326, テーブル5[], 3, FALSE)</f>
        <v>#N/A</v>
      </c>
      <c r="B291" t="e">
        <f>$B326 * VLOOKUP($A326, テーブル5[], 4, FALSE)</f>
        <v>#VALUE!</v>
      </c>
    </row>
    <row r="292" spans="1:2" hidden="1" outlineLevel="6">
      <c r="A292" s="4" t="s">
        <v>959</v>
      </c>
      <c r="B292" t="e">
        <f>VLOOKUP(A308, テーブル5[], 2, FALSE)</f>
        <v>#N/A</v>
      </c>
    </row>
    <row r="293" spans="1:2" hidden="1" outlineLevel="7">
      <c r="A293" s="5" t="s">
        <v>959</v>
      </c>
      <c r="B293" t="e">
        <f>VLOOKUP(A297, テーブル5[], 2, FALSE)</f>
        <v>#N/A</v>
      </c>
    </row>
    <row r="294" spans="1:2" hidden="1" outlineLevel="7">
      <c r="A294" s="5" t="e">
        <f>VLOOKUP($A297, テーブル5[], 3, FALSE)</f>
        <v>#N/A</v>
      </c>
      <c r="B294" t="e">
        <f>$B297 * VLOOKUP($A297, テーブル5[], 4, FALSE)</f>
        <v>#VALUE!</v>
      </c>
    </row>
    <row r="295" spans="1:2" hidden="1" outlineLevel="7">
      <c r="A295" s="5" t="e">
        <f>VLOOKUP($A297, テーブル5[], 5, FALSE)</f>
        <v>#N/A</v>
      </c>
      <c r="B295" t="e">
        <f>$B297 * VLOOKUP($A297, テーブル5[], 6, FALSE)</f>
        <v>#VALUE!</v>
      </c>
    </row>
    <row r="296" spans="1:2" hidden="1" outlineLevel="7">
      <c r="A296" s="5" t="e">
        <f>VLOOKUP($A297, テーブル5[], 7, FALSE)</f>
        <v>#N/A</v>
      </c>
      <c r="B296" t="e">
        <f>$B297 * VLOOKUP($A297, テーブル5[], 8, FALSE)</f>
        <v>#VALUE!</v>
      </c>
    </row>
    <row r="297" spans="1:2" hidden="1" outlineLevel="6" collapsed="1">
      <c r="A297" s="4" t="e">
        <f>VLOOKUP($A308, テーブル5[], 3, FALSE)</f>
        <v>#N/A</v>
      </c>
      <c r="B297" t="e">
        <f>$B308 * VLOOKUP($A308, テーブル5[], 4, FALSE)</f>
        <v>#VALUE!</v>
      </c>
    </row>
    <row r="298" spans="1:2" hidden="1" outlineLevel="7">
      <c r="A298" s="5" t="s">
        <v>959</v>
      </c>
      <c r="B298" t="e">
        <f>VLOOKUP(A302, テーブル5[], 2, FALSE)</f>
        <v>#N/A</v>
      </c>
    </row>
    <row r="299" spans="1:2" hidden="1" outlineLevel="7">
      <c r="A299" s="5" t="e">
        <f>VLOOKUP($A302, テーブル5[], 3, FALSE)</f>
        <v>#N/A</v>
      </c>
      <c r="B299" t="e">
        <f>$B302 * VLOOKUP($A302, テーブル5[], 4, FALSE)</f>
        <v>#VALUE!</v>
      </c>
    </row>
    <row r="300" spans="1:2" hidden="1" outlineLevel="7">
      <c r="A300" s="5" t="e">
        <f>VLOOKUP($A302, テーブル5[], 5, FALSE)</f>
        <v>#N/A</v>
      </c>
      <c r="B300" t="e">
        <f>$B302 * VLOOKUP($A302, テーブル5[], 6, FALSE)</f>
        <v>#VALUE!</v>
      </c>
    </row>
    <row r="301" spans="1:2" hidden="1" outlineLevel="7">
      <c r="A301" s="5" t="e">
        <f>VLOOKUP($A302, テーブル5[], 7, FALSE)</f>
        <v>#N/A</v>
      </c>
      <c r="B301" t="e">
        <f>$B302 * VLOOKUP($A302, テーブル5[], 8, FALSE)</f>
        <v>#VALUE!</v>
      </c>
    </row>
    <row r="302" spans="1:2" hidden="1" outlineLevel="6" collapsed="1">
      <c r="A302" s="4" t="e">
        <f>VLOOKUP($A308, テーブル5[], 5, FALSE)</f>
        <v>#N/A</v>
      </c>
      <c r="B302" t="e">
        <f>$B308 * VLOOKUP($A308, テーブル5[], 6, FALSE)</f>
        <v>#VALUE!</v>
      </c>
    </row>
    <row r="303" spans="1:2" hidden="1" outlineLevel="7">
      <c r="A303" s="5" t="s">
        <v>959</v>
      </c>
      <c r="B303" t="e">
        <f>VLOOKUP(A307, テーブル5[], 2, FALSE)</f>
        <v>#N/A</v>
      </c>
    </row>
    <row r="304" spans="1:2" hidden="1" outlineLevel="7">
      <c r="A304" s="5" t="e">
        <f>VLOOKUP($A307, テーブル5[], 3, FALSE)</f>
        <v>#N/A</v>
      </c>
      <c r="B304" t="e">
        <f>$B307 * VLOOKUP($A307, テーブル5[], 4, FALSE)</f>
        <v>#VALUE!</v>
      </c>
    </row>
    <row r="305" spans="1:2" hidden="1" outlineLevel="7">
      <c r="A305" s="5" t="e">
        <f>VLOOKUP($A307, テーブル5[], 5, FALSE)</f>
        <v>#N/A</v>
      </c>
      <c r="B305" t="e">
        <f>$B307 * VLOOKUP($A307, テーブル5[], 6, FALSE)</f>
        <v>#VALUE!</v>
      </c>
    </row>
    <row r="306" spans="1:2" hidden="1" outlineLevel="7">
      <c r="A306" s="5" t="e">
        <f>VLOOKUP($A307, テーブル5[], 7, FALSE)</f>
        <v>#N/A</v>
      </c>
      <c r="B306" t="e">
        <f>$B307 * VLOOKUP($A307, テーブル5[], 8, FALSE)</f>
        <v>#VALUE!</v>
      </c>
    </row>
    <row r="307" spans="1:2" hidden="1" outlineLevel="6" collapsed="1">
      <c r="A307" s="4" t="e">
        <f>VLOOKUP($A308, テーブル5[], 7, FALSE)</f>
        <v>#N/A</v>
      </c>
      <c r="B307" t="e">
        <f>$B308 * VLOOKUP($A308, テーブル5[], 8, FALSE)</f>
        <v>#VALUE!</v>
      </c>
    </row>
    <row r="308" spans="1:2" hidden="1" outlineLevel="5" collapsed="1">
      <c r="A308" s="3" t="e">
        <f>VLOOKUP($A326, テーブル5[], 5, FALSE)</f>
        <v>#N/A</v>
      </c>
      <c r="B308" t="e">
        <f>$B326 * VLOOKUP($A326, テーブル5[], 6, FALSE)</f>
        <v>#VALUE!</v>
      </c>
    </row>
    <row r="309" spans="1:2" hidden="1" outlineLevel="6">
      <c r="A309" s="4" t="s">
        <v>959</v>
      </c>
      <c r="B309" t="e">
        <f>VLOOKUP(A325, テーブル5[], 2, FALSE)</f>
        <v>#N/A</v>
      </c>
    </row>
    <row r="310" spans="1:2" hidden="1" outlineLevel="7">
      <c r="A310" s="5" t="s">
        <v>959</v>
      </c>
      <c r="B310" t="e">
        <f>VLOOKUP(A314, テーブル5[], 2, FALSE)</f>
        <v>#N/A</v>
      </c>
    </row>
    <row r="311" spans="1:2" hidden="1" outlineLevel="7">
      <c r="A311" s="5" t="e">
        <f>VLOOKUP($A314, テーブル5[], 3, FALSE)</f>
        <v>#N/A</v>
      </c>
      <c r="B311" t="e">
        <f>$B314 * VLOOKUP($A314, テーブル5[], 4, FALSE)</f>
        <v>#VALUE!</v>
      </c>
    </row>
    <row r="312" spans="1:2" hidden="1" outlineLevel="7">
      <c r="A312" s="5" t="e">
        <f>VLOOKUP($A314, テーブル5[], 5, FALSE)</f>
        <v>#N/A</v>
      </c>
      <c r="B312" t="e">
        <f>$B314 * VLOOKUP($A314, テーブル5[], 6, FALSE)</f>
        <v>#VALUE!</v>
      </c>
    </row>
    <row r="313" spans="1:2" hidden="1" outlineLevel="7">
      <c r="A313" s="5" t="e">
        <f>VLOOKUP($A314, テーブル5[], 7, FALSE)</f>
        <v>#N/A</v>
      </c>
      <c r="B313" t="e">
        <f>$B314 * VLOOKUP($A314, テーブル5[], 8, FALSE)</f>
        <v>#VALUE!</v>
      </c>
    </row>
    <row r="314" spans="1:2" hidden="1" outlineLevel="6" collapsed="1">
      <c r="A314" s="4" t="e">
        <f>VLOOKUP($A325, テーブル5[], 3, FALSE)</f>
        <v>#N/A</v>
      </c>
      <c r="B314" t="e">
        <f>$B325 * VLOOKUP($A325, テーブル5[], 4, FALSE)</f>
        <v>#VALUE!</v>
      </c>
    </row>
    <row r="315" spans="1:2" hidden="1" outlineLevel="7">
      <c r="A315" s="5" t="s">
        <v>959</v>
      </c>
      <c r="B315" t="e">
        <f>VLOOKUP(A319, テーブル5[], 2, FALSE)</f>
        <v>#N/A</v>
      </c>
    </row>
    <row r="316" spans="1:2" hidden="1" outlineLevel="7">
      <c r="A316" s="5" t="e">
        <f>VLOOKUP($A319, テーブル5[], 3, FALSE)</f>
        <v>#N/A</v>
      </c>
      <c r="B316" t="e">
        <f>$B319 * VLOOKUP($A319, テーブル5[], 4, FALSE)</f>
        <v>#VALUE!</v>
      </c>
    </row>
    <row r="317" spans="1:2" hidden="1" outlineLevel="7">
      <c r="A317" s="5" t="e">
        <f>VLOOKUP($A319, テーブル5[], 5, FALSE)</f>
        <v>#N/A</v>
      </c>
      <c r="B317" t="e">
        <f>$B319 * VLOOKUP($A319, テーブル5[], 6, FALSE)</f>
        <v>#VALUE!</v>
      </c>
    </row>
    <row r="318" spans="1:2" hidden="1" outlineLevel="7">
      <c r="A318" s="5" t="e">
        <f>VLOOKUP($A319, テーブル5[], 7, FALSE)</f>
        <v>#N/A</v>
      </c>
      <c r="B318" t="e">
        <f>$B319 * VLOOKUP($A319, テーブル5[], 8, FALSE)</f>
        <v>#VALUE!</v>
      </c>
    </row>
    <row r="319" spans="1:2" hidden="1" outlineLevel="6" collapsed="1">
      <c r="A319" s="4" t="e">
        <f>VLOOKUP($A325, テーブル5[], 5, FALSE)</f>
        <v>#N/A</v>
      </c>
      <c r="B319" t="e">
        <f>$B325 * VLOOKUP($A325, テーブル5[], 6, FALSE)</f>
        <v>#VALUE!</v>
      </c>
    </row>
    <row r="320" spans="1:2" hidden="1" outlineLevel="7">
      <c r="A320" s="5" t="s">
        <v>959</v>
      </c>
      <c r="B320" t="e">
        <f>VLOOKUP(A324, テーブル5[], 2, FALSE)</f>
        <v>#N/A</v>
      </c>
    </row>
    <row r="321" spans="1:2" hidden="1" outlineLevel="7">
      <c r="A321" s="5" t="e">
        <f>VLOOKUP($A324, テーブル5[], 3, FALSE)</f>
        <v>#N/A</v>
      </c>
      <c r="B321" t="e">
        <f>$B324 * VLOOKUP($A324, テーブル5[], 4, FALSE)</f>
        <v>#VALUE!</v>
      </c>
    </row>
    <row r="322" spans="1:2" hidden="1" outlineLevel="7">
      <c r="A322" s="5" t="e">
        <f>VLOOKUP($A324, テーブル5[], 5, FALSE)</f>
        <v>#N/A</v>
      </c>
      <c r="B322" t="e">
        <f>$B324 * VLOOKUP($A324, テーブル5[], 6, FALSE)</f>
        <v>#VALUE!</v>
      </c>
    </row>
    <row r="323" spans="1:2" hidden="1" outlineLevel="7">
      <c r="A323" s="5" t="e">
        <f>VLOOKUP($A324, テーブル5[], 7, FALSE)</f>
        <v>#N/A</v>
      </c>
      <c r="B323" t="e">
        <f>$B324 * VLOOKUP($A324, テーブル5[], 8, FALSE)</f>
        <v>#VALUE!</v>
      </c>
    </row>
    <row r="324" spans="1:2" hidden="1" outlineLevel="6" collapsed="1">
      <c r="A324" s="4" t="e">
        <f>VLOOKUP($A325, テーブル5[], 7, FALSE)</f>
        <v>#N/A</v>
      </c>
      <c r="B324" t="e">
        <f>$B325 * VLOOKUP($A325, テーブル5[], 8, FALSE)</f>
        <v>#VALUE!</v>
      </c>
    </row>
    <row r="325" spans="1:2" hidden="1" outlineLevel="5" collapsed="1">
      <c r="A325" s="3" t="e">
        <f>VLOOKUP($A326, テーブル5[], 7, FALSE)</f>
        <v>#N/A</v>
      </c>
      <c r="B325" t="e">
        <f>$B326 * VLOOKUP($A326, テーブル5[], 8, FALSE)</f>
        <v>#VALUE!</v>
      </c>
    </row>
    <row r="326" spans="1:2" hidden="1" outlineLevel="4" collapsed="1">
      <c r="A326" s="10" t="e">
        <f>VLOOKUP($A327, テーブル5[], 7, FALSE)</f>
        <v>#N/A</v>
      </c>
      <c r="B326" s="11" t="e">
        <f>$B327 * VLOOKUP($A327, テーブル5[], 8, FALSE)</f>
        <v>#VALUE!</v>
      </c>
    </row>
    <row r="327" spans="1:2" hidden="1" outlineLevel="3" collapsed="1">
      <c r="A327" s="8" t="str">
        <f>VLOOKUP($A489, テーブル5[], 5, FALSE)</f>
        <v/>
      </c>
      <c r="B327" s="9" t="e">
        <f>$B489 * VLOOKUP($A489, テーブル5[], 6, FALSE)</f>
        <v>#VALUE!</v>
      </c>
    </row>
    <row r="328" spans="1:2" hidden="1" outlineLevel="4">
      <c r="A328" s="10" t="s">
        <v>959</v>
      </c>
      <c r="B328" s="11" t="e">
        <f>VLOOKUP(A488, テーブル5[], 2, FALSE)</f>
        <v>#N/A</v>
      </c>
    </row>
    <row r="329" spans="1:2" hidden="1" outlineLevel="5">
      <c r="A329" s="3" t="s">
        <v>959</v>
      </c>
      <c r="B329" t="e">
        <f>VLOOKUP(A381, テーブル5[], 2, FALSE)</f>
        <v>#N/A</v>
      </c>
    </row>
    <row r="330" spans="1:2" hidden="1" outlineLevel="6">
      <c r="A330" s="4" t="s">
        <v>959</v>
      </c>
      <c r="B330" t="e">
        <f>VLOOKUP(A346, テーブル5[], 2, FALSE)</f>
        <v>#N/A</v>
      </c>
    </row>
    <row r="331" spans="1:2" hidden="1" outlineLevel="7">
      <c r="A331" s="5" t="s">
        <v>959</v>
      </c>
      <c r="B331" t="e">
        <f>VLOOKUP(A335, テーブル5[], 2, FALSE)</f>
        <v>#N/A</v>
      </c>
    </row>
    <row r="332" spans="1:2" hidden="1" outlineLevel="7">
      <c r="A332" s="5" t="e">
        <f>VLOOKUP($A335, テーブル5[], 3, FALSE)</f>
        <v>#N/A</v>
      </c>
      <c r="B332" t="e">
        <f>$B335 * VLOOKUP($A335, テーブル5[], 4, FALSE)</f>
        <v>#VALUE!</v>
      </c>
    </row>
    <row r="333" spans="1:2" hidden="1" outlineLevel="7">
      <c r="A333" s="5" t="e">
        <f>VLOOKUP($A335, テーブル5[], 5, FALSE)</f>
        <v>#N/A</v>
      </c>
      <c r="B333" t="e">
        <f>$B335 * VLOOKUP($A335, テーブル5[], 6, FALSE)</f>
        <v>#VALUE!</v>
      </c>
    </row>
    <row r="334" spans="1:2" hidden="1" outlineLevel="7">
      <c r="A334" s="5" t="e">
        <f>VLOOKUP($A335, テーブル5[], 7, FALSE)</f>
        <v>#N/A</v>
      </c>
      <c r="B334" t="e">
        <f>$B335 * VLOOKUP($A335, テーブル5[], 8, FALSE)</f>
        <v>#VALUE!</v>
      </c>
    </row>
    <row r="335" spans="1:2" hidden="1" outlineLevel="6" collapsed="1">
      <c r="A335" s="4" t="e">
        <f>VLOOKUP($A346, テーブル5[], 3, FALSE)</f>
        <v>#N/A</v>
      </c>
      <c r="B335" t="e">
        <f>$B346 * VLOOKUP($A346, テーブル5[], 4, FALSE)</f>
        <v>#VALUE!</v>
      </c>
    </row>
    <row r="336" spans="1:2" hidden="1" outlineLevel="7">
      <c r="A336" s="5" t="s">
        <v>959</v>
      </c>
      <c r="B336" t="e">
        <f>VLOOKUP(A340, テーブル5[], 2, FALSE)</f>
        <v>#N/A</v>
      </c>
    </row>
    <row r="337" spans="1:2" hidden="1" outlineLevel="7">
      <c r="A337" s="5" t="e">
        <f>VLOOKUP($A340, テーブル5[], 3, FALSE)</f>
        <v>#N/A</v>
      </c>
      <c r="B337" t="e">
        <f>$B340 * VLOOKUP($A340, テーブル5[], 4, FALSE)</f>
        <v>#VALUE!</v>
      </c>
    </row>
    <row r="338" spans="1:2" hidden="1" outlineLevel="7">
      <c r="A338" s="5" t="e">
        <f>VLOOKUP($A340, テーブル5[], 5, FALSE)</f>
        <v>#N/A</v>
      </c>
      <c r="B338" t="e">
        <f>$B340 * VLOOKUP($A340, テーブル5[], 6, FALSE)</f>
        <v>#VALUE!</v>
      </c>
    </row>
    <row r="339" spans="1:2" hidden="1" outlineLevel="7">
      <c r="A339" s="5" t="e">
        <f>VLOOKUP($A340, テーブル5[], 7, FALSE)</f>
        <v>#N/A</v>
      </c>
      <c r="B339" t="e">
        <f>$B340 * VLOOKUP($A340, テーブル5[], 8, FALSE)</f>
        <v>#VALUE!</v>
      </c>
    </row>
    <row r="340" spans="1:2" hidden="1" outlineLevel="6" collapsed="1">
      <c r="A340" s="4" t="e">
        <f>VLOOKUP($A346, テーブル5[], 5, FALSE)</f>
        <v>#N/A</v>
      </c>
      <c r="B340" t="e">
        <f>$B346 * VLOOKUP($A346, テーブル5[], 6, FALSE)</f>
        <v>#VALUE!</v>
      </c>
    </row>
    <row r="341" spans="1:2" hidden="1" outlineLevel="7">
      <c r="A341" s="5" t="s">
        <v>959</v>
      </c>
      <c r="B341" t="e">
        <f>VLOOKUP(A345, テーブル5[], 2, FALSE)</f>
        <v>#N/A</v>
      </c>
    </row>
    <row r="342" spans="1:2" hidden="1" outlineLevel="7">
      <c r="A342" s="5" t="e">
        <f>VLOOKUP($A345, テーブル5[], 3, FALSE)</f>
        <v>#N/A</v>
      </c>
      <c r="B342" t="e">
        <f>$B345 * VLOOKUP($A345, テーブル5[], 4, FALSE)</f>
        <v>#VALUE!</v>
      </c>
    </row>
    <row r="343" spans="1:2" hidden="1" outlineLevel="7">
      <c r="A343" s="5" t="e">
        <f>VLOOKUP($A345, テーブル5[], 5, FALSE)</f>
        <v>#N/A</v>
      </c>
      <c r="B343" t="e">
        <f>$B345 * VLOOKUP($A345, テーブル5[], 6, FALSE)</f>
        <v>#VALUE!</v>
      </c>
    </row>
    <row r="344" spans="1:2" hidden="1" outlineLevel="7">
      <c r="A344" s="5" t="e">
        <f>VLOOKUP($A345, テーブル5[], 7, FALSE)</f>
        <v>#N/A</v>
      </c>
      <c r="B344" t="e">
        <f>$B345 * VLOOKUP($A345, テーブル5[], 8, FALSE)</f>
        <v>#VALUE!</v>
      </c>
    </row>
    <row r="345" spans="1:2" hidden="1" outlineLevel="6" collapsed="1">
      <c r="A345" s="4" t="e">
        <f>VLOOKUP($A346, テーブル5[], 7, FALSE)</f>
        <v>#N/A</v>
      </c>
      <c r="B345" t="e">
        <f>$B346 * VLOOKUP($A346, テーブル5[], 8, FALSE)</f>
        <v>#VALUE!</v>
      </c>
    </row>
    <row r="346" spans="1:2" hidden="1" outlineLevel="5" collapsed="1">
      <c r="A346" s="3" t="e">
        <f>VLOOKUP($A381, テーブル5[], 3, FALSE)</f>
        <v>#N/A</v>
      </c>
      <c r="B346" t="e">
        <f>$B381 * VLOOKUP($A381, テーブル5[], 4, FALSE)</f>
        <v>#VALUE!</v>
      </c>
    </row>
    <row r="347" spans="1:2" hidden="1" outlineLevel="6">
      <c r="A347" s="4" t="s">
        <v>959</v>
      </c>
      <c r="B347" t="e">
        <f>VLOOKUP(A363, テーブル5[], 2, FALSE)</f>
        <v>#N/A</v>
      </c>
    </row>
    <row r="348" spans="1:2" hidden="1" outlineLevel="7">
      <c r="A348" s="5" t="s">
        <v>959</v>
      </c>
      <c r="B348" t="e">
        <f>VLOOKUP(A352, テーブル5[], 2, FALSE)</f>
        <v>#N/A</v>
      </c>
    </row>
    <row r="349" spans="1:2" hidden="1" outlineLevel="7">
      <c r="A349" s="5" t="e">
        <f>VLOOKUP($A352, テーブル5[], 3, FALSE)</f>
        <v>#N/A</v>
      </c>
      <c r="B349" t="e">
        <f>$B352 * VLOOKUP($A352, テーブル5[], 4, FALSE)</f>
        <v>#VALUE!</v>
      </c>
    </row>
    <row r="350" spans="1:2" hidden="1" outlineLevel="7">
      <c r="A350" s="5" t="e">
        <f>VLOOKUP($A352, テーブル5[], 5, FALSE)</f>
        <v>#N/A</v>
      </c>
      <c r="B350" t="e">
        <f>$B352 * VLOOKUP($A352, テーブル5[], 6, FALSE)</f>
        <v>#VALUE!</v>
      </c>
    </row>
    <row r="351" spans="1:2" hidden="1" outlineLevel="7">
      <c r="A351" s="5" t="e">
        <f>VLOOKUP($A352, テーブル5[], 7, FALSE)</f>
        <v>#N/A</v>
      </c>
      <c r="B351" t="e">
        <f>$B352 * VLOOKUP($A352, テーブル5[], 8, FALSE)</f>
        <v>#VALUE!</v>
      </c>
    </row>
    <row r="352" spans="1:2" hidden="1" outlineLevel="6" collapsed="1">
      <c r="A352" s="4" t="e">
        <f>VLOOKUP($A363, テーブル5[], 3, FALSE)</f>
        <v>#N/A</v>
      </c>
      <c r="B352" t="e">
        <f>$B363 * VLOOKUP($A363, テーブル5[], 4, FALSE)</f>
        <v>#VALUE!</v>
      </c>
    </row>
    <row r="353" spans="1:2" hidden="1" outlineLevel="7">
      <c r="A353" s="5" t="s">
        <v>959</v>
      </c>
      <c r="B353" t="e">
        <f>VLOOKUP(A357, テーブル5[], 2, FALSE)</f>
        <v>#N/A</v>
      </c>
    </row>
    <row r="354" spans="1:2" hidden="1" outlineLevel="7">
      <c r="A354" s="5" t="e">
        <f>VLOOKUP($A357, テーブル5[], 3, FALSE)</f>
        <v>#N/A</v>
      </c>
      <c r="B354" t="e">
        <f>$B357 * VLOOKUP($A357, テーブル5[], 4, FALSE)</f>
        <v>#VALUE!</v>
      </c>
    </row>
    <row r="355" spans="1:2" hidden="1" outlineLevel="7">
      <c r="A355" s="5" t="e">
        <f>VLOOKUP($A357, テーブル5[], 5, FALSE)</f>
        <v>#N/A</v>
      </c>
      <c r="B355" t="e">
        <f>$B357 * VLOOKUP($A357, テーブル5[], 6, FALSE)</f>
        <v>#VALUE!</v>
      </c>
    </row>
    <row r="356" spans="1:2" hidden="1" outlineLevel="7">
      <c r="A356" s="5" t="e">
        <f>VLOOKUP($A357, テーブル5[], 7, FALSE)</f>
        <v>#N/A</v>
      </c>
      <c r="B356" t="e">
        <f>$B357 * VLOOKUP($A357, テーブル5[], 8, FALSE)</f>
        <v>#VALUE!</v>
      </c>
    </row>
    <row r="357" spans="1:2" hidden="1" outlineLevel="6" collapsed="1">
      <c r="A357" s="4" t="e">
        <f>VLOOKUP($A363, テーブル5[], 5, FALSE)</f>
        <v>#N/A</v>
      </c>
      <c r="B357" t="e">
        <f>$B363 * VLOOKUP($A363, テーブル5[], 6, FALSE)</f>
        <v>#VALUE!</v>
      </c>
    </row>
    <row r="358" spans="1:2" hidden="1" outlineLevel="7">
      <c r="A358" s="5" t="s">
        <v>959</v>
      </c>
      <c r="B358" t="e">
        <f>VLOOKUP(A362, テーブル5[], 2, FALSE)</f>
        <v>#N/A</v>
      </c>
    </row>
    <row r="359" spans="1:2" hidden="1" outlineLevel="7">
      <c r="A359" s="5" t="e">
        <f>VLOOKUP($A362, テーブル5[], 3, FALSE)</f>
        <v>#N/A</v>
      </c>
      <c r="B359" t="e">
        <f>$B362 * VLOOKUP($A362, テーブル5[], 4, FALSE)</f>
        <v>#VALUE!</v>
      </c>
    </row>
    <row r="360" spans="1:2" hidden="1" outlineLevel="7">
      <c r="A360" s="5" t="e">
        <f>VLOOKUP($A362, テーブル5[], 5, FALSE)</f>
        <v>#N/A</v>
      </c>
      <c r="B360" t="e">
        <f>$B362 * VLOOKUP($A362, テーブル5[], 6, FALSE)</f>
        <v>#VALUE!</v>
      </c>
    </row>
    <row r="361" spans="1:2" hidden="1" outlineLevel="7">
      <c r="A361" s="5" t="e">
        <f>VLOOKUP($A362, テーブル5[], 7, FALSE)</f>
        <v>#N/A</v>
      </c>
      <c r="B361" t="e">
        <f>$B362 * VLOOKUP($A362, テーブル5[], 8, FALSE)</f>
        <v>#VALUE!</v>
      </c>
    </row>
    <row r="362" spans="1:2" hidden="1" outlineLevel="6" collapsed="1">
      <c r="A362" s="4" t="e">
        <f>VLOOKUP($A363, テーブル5[], 7, FALSE)</f>
        <v>#N/A</v>
      </c>
      <c r="B362" t="e">
        <f>$B363 * VLOOKUP($A363, テーブル5[], 8, FALSE)</f>
        <v>#VALUE!</v>
      </c>
    </row>
    <row r="363" spans="1:2" hidden="1" outlineLevel="5" collapsed="1">
      <c r="A363" s="3" t="e">
        <f>VLOOKUP($A381, テーブル5[], 5, FALSE)</f>
        <v>#N/A</v>
      </c>
      <c r="B363" t="e">
        <f>$B381 * VLOOKUP($A381, テーブル5[], 6, FALSE)</f>
        <v>#VALUE!</v>
      </c>
    </row>
    <row r="364" spans="1:2" hidden="1" outlineLevel="6">
      <c r="A364" s="4" t="s">
        <v>959</v>
      </c>
      <c r="B364" t="e">
        <f>VLOOKUP(A380, テーブル5[], 2, FALSE)</f>
        <v>#N/A</v>
      </c>
    </row>
    <row r="365" spans="1:2" hidden="1" outlineLevel="7">
      <c r="A365" s="5" t="s">
        <v>959</v>
      </c>
      <c r="B365" t="e">
        <f>VLOOKUP(A369, テーブル5[], 2, FALSE)</f>
        <v>#N/A</v>
      </c>
    </row>
    <row r="366" spans="1:2" hidden="1" outlineLevel="7">
      <c r="A366" s="5" t="e">
        <f>VLOOKUP($A369, テーブル5[], 3, FALSE)</f>
        <v>#N/A</v>
      </c>
      <c r="B366" t="e">
        <f>$B369 * VLOOKUP($A369, テーブル5[], 4, FALSE)</f>
        <v>#VALUE!</v>
      </c>
    </row>
    <row r="367" spans="1:2" hidden="1" outlineLevel="7">
      <c r="A367" s="5" t="e">
        <f>VLOOKUP($A369, テーブル5[], 5, FALSE)</f>
        <v>#N/A</v>
      </c>
      <c r="B367" t="e">
        <f>$B369 * VLOOKUP($A369, テーブル5[], 6, FALSE)</f>
        <v>#VALUE!</v>
      </c>
    </row>
    <row r="368" spans="1:2" hidden="1" outlineLevel="7">
      <c r="A368" s="5" t="e">
        <f>VLOOKUP($A369, テーブル5[], 7, FALSE)</f>
        <v>#N/A</v>
      </c>
      <c r="B368" t="e">
        <f>$B369 * VLOOKUP($A369, テーブル5[], 8, FALSE)</f>
        <v>#VALUE!</v>
      </c>
    </row>
    <row r="369" spans="1:2" hidden="1" outlineLevel="6" collapsed="1">
      <c r="A369" s="4" t="e">
        <f>VLOOKUP($A380, テーブル5[], 3, FALSE)</f>
        <v>#N/A</v>
      </c>
      <c r="B369" t="e">
        <f>$B380 * VLOOKUP($A380, テーブル5[], 4, FALSE)</f>
        <v>#VALUE!</v>
      </c>
    </row>
    <row r="370" spans="1:2" hidden="1" outlineLevel="7">
      <c r="A370" s="5" t="s">
        <v>959</v>
      </c>
      <c r="B370" t="e">
        <f>VLOOKUP(A374, テーブル5[], 2, FALSE)</f>
        <v>#N/A</v>
      </c>
    </row>
    <row r="371" spans="1:2" hidden="1" outlineLevel="7">
      <c r="A371" s="5" t="e">
        <f>VLOOKUP($A374, テーブル5[], 3, FALSE)</f>
        <v>#N/A</v>
      </c>
      <c r="B371" t="e">
        <f>$B374 * VLOOKUP($A374, テーブル5[], 4, FALSE)</f>
        <v>#VALUE!</v>
      </c>
    </row>
    <row r="372" spans="1:2" hidden="1" outlineLevel="7">
      <c r="A372" s="5" t="e">
        <f>VLOOKUP($A374, テーブル5[], 5, FALSE)</f>
        <v>#N/A</v>
      </c>
      <c r="B372" t="e">
        <f>$B374 * VLOOKUP($A374, テーブル5[], 6, FALSE)</f>
        <v>#VALUE!</v>
      </c>
    </row>
    <row r="373" spans="1:2" hidden="1" outlineLevel="7">
      <c r="A373" s="5" t="e">
        <f>VLOOKUP($A374, テーブル5[], 7, FALSE)</f>
        <v>#N/A</v>
      </c>
      <c r="B373" t="e">
        <f>$B374 * VLOOKUP($A374, テーブル5[], 8, FALSE)</f>
        <v>#VALUE!</v>
      </c>
    </row>
    <row r="374" spans="1:2" hidden="1" outlineLevel="6" collapsed="1">
      <c r="A374" s="4" t="e">
        <f>VLOOKUP($A380, テーブル5[], 5, FALSE)</f>
        <v>#N/A</v>
      </c>
      <c r="B374" t="e">
        <f>$B380 * VLOOKUP($A380, テーブル5[], 6, FALSE)</f>
        <v>#VALUE!</v>
      </c>
    </row>
    <row r="375" spans="1:2" hidden="1" outlineLevel="7">
      <c r="A375" s="5" t="s">
        <v>959</v>
      </c>
      <c r="B375" t="e">
        <f>VLOOKUP(A379, テーブル5[], 2, FALSE)</f>
        <v>#N/A</v>
      </c>
    </row>
    <row r="376" spans="1:2" hidden="1" outlineLevel="7">
      <c r="A376" s="5" t="e">
        <f>VLOOKUP($A379, テーブル5[], 3, FALSE)</f>
        <v>#N/A</v>
      </c>
      <c r="B376" t="e">
        <f>$B379 * VLOOKUP($A379, テーブル5[], 4, FALSE)</f>
        <v>#VALUE!</v>
      </c>
    </row>
    <row r="377" spans="1:2" hidden="1" outlineLevel="7">
      <c r="A377" s="5" t="e">
        <f>VLOOKUP($A379, テーブル5[], 5, FALSE)</f>
        <v>#N/A</v>
      </c>
      <c r="B377" t="e">
        <f>$B379 * VLOOKUP($A379, テーブル5[], 6, FALSE)</f>
        <v>#VALUE!</v>
      </c>
    </row>
    <row r="378" spans="1:2" hidden="1" outlineLevel="7">
      <c r="A378" s="5" t="e">
        <f>VLOOKUP($A379, テーブル5[], 7, FALSE)</f>
        <v>#N/A</v>
      </c>
      <c r="B378" t="e">
        <f>$B379 * VLOOKUP($A379, テーブル5[], 8, FALSE)</f>
        <v>#VALUE!</v>
      </c>
    </row>
    <row r="379" spans="1:2" hidden="1" outlineLevel="6" collapsed="1">
      <c r="A379" s="4" t="e">
        <f>VLOOKUP($A380, テーブル5[], 7, FALSE)</f>
        <v>#N/A</v>
      </c>
      <c r="B379" t="e">
        <f>$B380 * VLOOKUP($A380, テーブル5[], 8, FALSE)</f>
        <v>#VALUE!</v>
      </c>
    </row>
    <row r="380" spans="1:2" hidden="1" outlineLevel="5" collapsed="1">
      <c r="A380" s="3" t="e">
        <f>VLOOKUP($A381, テーブル5[], 7, FALSE)</f>
        <v>#N/A</v>
      </c>
      <c r="B380" t="e">
        <f>$B381 * VLOOKUP($A381, テーブル5[], 8, FALSE)</f>
        <v>#VALUE!</v>
      </c>
    </row>
    <row r="381" spans="1:2" hidden="1" outlineLevel="4" collapsed="1">
      <c r="A381" s="10" t="e">
        <f>VLOOKUP($A488, テーブル5[], 3, FALSE)</f>
        <v>#N/A</v>
      </c>
      <c r="B381" s="11" t="e">
        <f>$B488 * VLOOKUP($A488, テーブル5[], 4, FALSE)</f>
        <v>#VALUE!</v>
      </c>
    </row>
    <row r="382" spans="1:2" hidden="1" outlineLevel="5">
      <c r="A382" s="3" t="s">
        <v>959</v>
      </c>
      <c r="B382" t="e">
        <f>VLOOKUP(A434, テーブル5[], 2, FALSE)</f>
        <v>#N/A</v>
      </c>
    </row>
    <row r="383" spans="1:2" hidden="1" outlineLevel="6">
      <c r="A383" s="4" t="s">
        <v>959</v>
      </c>
      <c r="B383" t="e">
        <f>VLOOKUP(A399, テーブル5[], 2, FALSE)</f>
        <v>#N/A</v>
      </c>
    </row>
    <row r="384" spans="1:2" hidden="1" outlineLevel="7">
      <c r="A384" s="5" t="s">
        <v>959</v>
      </c>
      <c r="B384" t="e">
        <f>VLOOKUP(A388, テーブル5[], 2, FALSE)</f>
        <v>#N/A</v>
      </c>
    </row>
    <row r="385" spans="1:2" hidden="1" outlineLevel="7">
      <c r="A385" s="5" t="e">
        <f>VLOOKUP($A388, テーブル5[], 3, FALSE)</f>
        <v>#N/A</v>
      </c>
      <c r="B385" t="e">
        <f>$B388 * VLOOKUP($A388, テーブル5[], 4, FALSE)</f>
        <v>#VALUE!</v>
      </c>
    </row>
    <row r="386" spans="1:2" hidden="1" outlineLevel="7">
      <c r="A386" s="5" t="e">
        <f>VLOOKUP($A388, テーブル5[], 5, FALSE)</f>
        <v>#N/A</v>
      </c>
      <c r="B386" t="e">
        <f>$B388 * VLOOKUP($A388, テーブル5[], 6, FALSE)</f>
        <v>#VALUE!</v>
      </c>
    </row>
    <row r="387" spans="1:2" hidden="1" outlineLevel="7">
      <c r="A387" s="5" t="e">
        <f>VLOOKUP($A388, テーブル5[], 7, FALSE)</f>
        <v>#N/A</v>
      </c>
      <c r="B387" t="e">
        <f>$B388 * VLOOKUP($A388, テーブル5[], 8, FALSE)</f>
        <v>#VALUE!</v>
      </c>
    </row>
    <row r="388" spans="1:2" hidden="1" outlineLevel="6" collapsed="1">
      <c r="A388" s="4" t="e">
        <f>VLOOKUP($A399, テーブル5[], 3, FALSE)</f>
        <v>#N/A</v>
      </c>
      <c r="B388" t="e">
        <f>$B399 * VLOOKUP($A399, テーブル5[], 4, FALSE)</f>
        <v>#VALUE!</v>
      </c>
    </row>
    <row r="389" spans="1:2" hidden="1" outlineLevel="7">
      <c r="A389" s="5" t="s">
        <v>959</v>
      </c>
      <c r="B389" t="e">
        <f>VLOOKUP(A393, テーブル5[], 2, FALSE)</f>
        <v>#N/A</v>
      </c>
    </row>
    <row r="390" spans="1:2" hidden="1" outlineLevel="7">
      <c r="A390" s="5" t="e">
        <f>VLOOKUP($A393, テーブル5[], 3, FALSE)</f>
        <v>#N/A</v>
      </c>
      <c r="B390" t="e">
        <f>$B393 * VLOOKUP($A393, テーブル5[], 4, FALSE)</f>
        <v>#VALUE!</v>
      </c>
    </row>
    <row r="391" spans="1:2" hidden="1" outlineLevel="7">
      <c r="A391" s="5" t="e">
        <f>VLOOKUP($A393, テーブル5[], 5, FALSE)</f>
        <v>#N/A</v>
      </c>
      <c r="B391" t="e">
        <f>$B393 * VLOOKUP($A393, テーブル5[], 6, FALSE)</f>
        <v>#VALUE!</v>
      </c>
    </row>
    <row r="392" spans="1:2" hidden="1" outlineLevel="7">
      <c r="A392" s="5" t="e">
        <f>VLOOKUP($A393, テーブル5[], 7, FALSE)</f>
        <v>#N/A</v>
      </c>
      <c r="B392" t="e">
        <f>$B393 * VLOOKUP($A393, テーブル5[], 8, FALSE)</f>
        <v>#VALUE!</v>
      </c>
    </row>
    <row r="393" spans="1:2" hidden="1" outlineLevel="6" collapsed="1">
      <c r="A393" s="4" t="e">
        <f>VLOOKUP($A399, テーブル5[], 5, FALSE)</f>
        <v>#N/A</v>
      </c>
      <c r="B393" t="e">
        <f>$B399 * VLOOKUP($A399, テーブル5[], 6, FALSE)</f>
        <v>#VALUE!</v>
      </c>
    </row>
    <row r="394" spans="1:2" hidden="1" outlineLevel="7">
      <c r="A394" s="5" t="s">
        <v>959</v>
      </c>
      <c r="B394" t="e">
        <f>VLOOKUP(A398, テーブル5[], 2, FALSE)</f>
        <v>#N/A</v>
      </c>
    </row>
    <row r="395" spans="1:2" hidden="1" outlineLevel="7">
      <c r="A395" s="5" t="e">
        <f>VLOOKUP($A398, テーブル5[], 3, FALSE)</f>
        <v>#N/A</v>
      </c>
      <c r="B395" t="e">
        <f>$B398 * VLOOKUP($A398, テーブル5[], 4, FALSE)</f>
        <v>#VALUE!</v>
      </c>
    </row>
    <row r="396" spans="1:2" hidden="1" outlineLevel="7">
      <c r="A396" s="5" t="e">
        <f>VLOOKUP($A398, テーブル5[], 5, FALSE)</f>
        <v>#N/A</v>
      </c>
      <c r="B396" t="e">
        <f>$B398 * VLOOKUP($A398, テーブル5[], 6, FALSE)</f>
        <v>#VALUE!</v>
      </c>
    </row>
    <row r="397" spans="1:2" hidden="1" outlineLevel="7">
      <c r="A397" s="5" t="e">
        <f>VLOOKUP($A398, テーブル5[], 7, FALSE)</f>
        <v>#N/A</v>
      </c>
      <c r="B397" t="e">
        <f>$B398 * VLOOKUP($A398, テーブル5[], 8, FALSE)</f>
        <v>#VALUE!</v>
      </c>
    </row>
    <row r="398" spans="1:2" hidden="1" outlineLevel="6" collapsed="1">
      <c r="A398" s="4" t="e">
        <f>VLOOKUP($A399, テーブル5[], 7, FALSE)</f>
        <v>#N/A</v>
      </c>
      <c r="B398" t="e">
        <f>$B399 * VLOOKUP($A399, テーブル5[], 8, FALSE)</f>
        <v>#VALUE!</v>
      </c>
    </row>
    <row r="399" spans="1:2" hidden="1" outlineLevel="5" collapsed="1">
      <c r="A399" s="3" t="e">
        <f>VLOOKUP($A434, テーブル5[], 3, FALSE)</f>
        <v>#N/A</v>
      </c>
      <c r="B399" t="e">
        <f>$B434 * VLOOKUP($A434, テーブル5[], 4, FALSE)</f>
        <v>#VALUE!</v>
      </c>
    </row>
    <row r="400" spans="1:2" hidden="1" outlineLevel="6">
      <c r="A400" s="4" t="s">
        <v>959</v>
      </c>
      <c r="B400" t="e">
        <f>VLOOKUP(A416, テーブル5[], 2, FALSE)</f>
        <v>#N/A</v>
      </c>
    </row>
    <row r="401" spans="1:2" hidden="1" outlineLevel="7">
      <c r="A401" s="5" t="s">
        <v>959</v>
      </c>
      <c r="B401" t="e">
        <f>VLOOKUP(A405, テーブル5[], 2, FALSE)</f>
        <v>#N/A</v>
      </c>
    </row>
    <row r="402" spans="1:2" hidden="1" outlineLevel="7">
      <c r="A402" s="5" t="e">
        <f>VLOOKUP($A405, テーブル5[], 3, FALSE)</f>
        <v>#N/A</v>
      </c>
      <c r="B402" t="e">
        <f>$B405 * VLOOKUP($A405, テーブル5[], 4, FALSE)</f>
        <v>#VALUE!</v>
      </c>
    </row>
    <row r="403" spans="1:2" hidden="1" outlineLevel="7">
      <c r="A403" s="5" t="e">
        <f>VLOOKUP($A405, テーブル5[], 5, FALSE)</f>
        <v>#N/A</v>
      </c>
      <c r="B403" t="e">
        <f>$B405 * VLOOKUP($A405, テーブル5[], 6, FALSE)</f>
        <v>#VALUE!</v>
      </c>
    </row>
    <row r="404" spans="1:2" hidden="1" outlineLevel="7">
      <c r="A404" s="5" t="e">
        <f>VLOOKUP($A405, テーブル5[], 7, FALSE)</f>
        <v>#N/A</v>
      </c>
      <c r="B404" t="e">
        <f>$B405 * VLOOKUP($A405, テーブル5[], 8, FALSE)</f>
        <v>#VALUE!</v>
      </c>
    </row>
    <row r="405" spans="1:2" hidden="1" outlineLevel="6" collapsed="1">
      <c r="A405" s="4" t="e">
        <f>VLOOKUP($A416, テーブル5[], 3, FALSE)</f>
        <v>#N/A</v>
      </c>
      <c r="B405" t="e">
        <f>$B416 * VLOOKUP($A416, テーブル5[], 4, FALSE)</f>
        <v>#VALUE!</v>
      </c>
    </row>
    <row r="406" spans="1:2" hidden="1" outlineLevel="7">
      <c r="A406" s="5" t="s">
        <v>959</v>
      </c>
      <c r="B406" t="e">
        <f>VLOOKUP(A410, テーブル5[], 2, FALSE)</f>
        <v>#N/A</v>
      </c>
    </row>
    <row r="407" spans="1:2" hidden="1" outlineLevel="7">
      <c r="A407" s="5" t="e">
        <f>VLOOKUP($A410, テーブル5[], 3, FALSE)</f>
        <v>#N/A</v>
      </c>
      <c r="B407" t="e">
        <f>$B410 * VLOOKUP($A410, テーブル5[], 4, FALSE)</f>
        <v>#VALUE!</v>
      </c>
    </row>
    <row r="408" spans="1:2" hidden="1" outlineLevel="7">
      <c r="A408" s="5" t="e">
        <f>VLOOKUP($A410, テーブル5[], 5, FALSE)</f>
        <v>#N/A</v>
      </c>
      <c r="B408" t="e">
        <f>$B410 * VLOOKUP($A410, テーブル5[], 6, FALSE)</f>
        <v>#VALUE!</v>
      </c>
    </row>
    <row r="409" spans="1:2" hidden="1" outlineLevel="7">
      <c r="A409" s="5" t="e">
        <f>VLOOKUP($A410, テーブル5[], 7, FALSE)</f>
        <v>#N/A</v>
      </c>
      <c r="B409" t="e">
        <f>$B410 * VLOOKUP($A410, テーブル5[], 8, FALSE)</f>
        <v>#VALUE!</v>
      </c>
    </row>
    <row r="410" spans="1:2" hidden="1" outlineLevel="6" collapsed="1">
      <c r="A410" s="4" t="e">
        <f>VLOOKUP($A416, テーブル5[], 5, FALSE)</f>
        <v>#N/A</v>
      </c>
      <c r="B410" t="e">
        <f>$B416 * VLOOKUP($A416, テーブル5[], 6, FALSE)</f>
        <v>#VALUE!</v>
      </c>
    </row>
    <row r="411" spans="1:2" hidden="1" outlineLevel="7">
      <c r="A411" s="5" t="s">
        <v>959</v>
      </c>
      <c r="B411" t="e">
        <f>VLOOKUP(A415, テーブル5[], 2, FALSE)</f>
        <v>#N/A</v>
      </c>
    </row>
    <row r="412" spans="1:2" hidden="1" outlineLevel="7">
      <c r="A412" s="5" t="e">
        <f>VLOOKUP($A415, テーブル5[], 3, FALSE)</f>
        <v>#N/A</v>
      </c>
      <c r="B412" t="e">
        <f>$B415 * VLOOKUP($A415, テーブル5[], 4, FALSE)</f>
        <v>#VALUE!</v>
      </c>
    </row>
    <row r="413" spans="1:2" hidden="1" outlineLevel="7">
      <c r="A413" s="5" t="e">
        <f>VLOOKUP($A415, テーブル5[], 5, FALSE)</f>
        <v>#N/A</v>
      </c>
      <c r="B413" t="e">
        <f>$B415 * VLOOKUP($A415, テーブル5[], 6, FALSE)</f>
        <v>#VALUE!</v>
      </c>
    </row>
    <row r="414" spans="1:2" hidden="1" outlineLevel="7">
      <c r="A414" s="5" t="e">
        <f>VLOOKUP($A415, テーブル5[], 7, FALSE)</f>
        <v>#N/A</v>
      </c>
      <c r="B414" t="e">
        <f>$B415 * VLOOKUP($A415, テーブル5[], 8, FALSE)</f>
        <v>#VALUE!</v>
      </c>
    </row>
    <row r="415" spans="1:2" hidden="1" outlineLevel="6" collapsed="1">
      <c r="A415" s="4" t="e">
        <f>VLOOKUP($A416, テーブル5[], 7, FALSE)</f>
        <v>#N/A</v>
      </c>
      <c r="B415" t="e">
        <f>$B416 * VLOOKUP($A416, テーブル5[], 8, FALSE)</f>
        <v>#VALUE!</v>
      </c>
    </row>
    <row r="416" spans="1:2" hidden="1" outlineLevel="5" collapsed="1">
      <c r="A416" s="3" t="e">
        <f>VLOOKUP($A434, テーブル5[], 5, FALSE)</f>
        <v>#N/A</v>
      </c>
      <c r="B416" t="e">
        <f>$B434 * VLOOKUP($A434, テーブル5[], 6, FALSE)</f>
        <v>#VALUE!</v>
      </c>
    </row>
    <row r="417" spans="1:2" hidden="1" outlineLevel="6">
      <c r="A417" s="4" t="s">
        <v>959</v>
      </c>
      <c r="B417" t="e">
        <f>VLOOKUP(A433, テーブル5[], 2, FALSE)</f>
        <v>#N/A</v>
      </c>
    </row>
    <row r="418" spans="1:2" hidden="1" outlineLevel="7">
      <c r="A418" s="5" t="s">
        <v>959</v>
      </c>
      <c r="B418" t="e">
        <f>VLOOKUP(A422, テーブル5[], 2, FALSE)</f>
        <v>#N/A</v>
      </c>
    </row>
    <row r="419" spans="1:2" hidden="1" outlineLevel="7">
      <c r="A419" s="5" t="e">
        <f>VLOOKUP($A422, テーブル5[], 3, FALSE)</f>
        <v>#N/A</v>
      </c>
      <c r="B419" t="e">
        <f>$B422 * VLOOKUP($A422, テーブル5[], 4, FALSE)</f>
        <v>#VALUE!</v>
      </c>
    </row>
    <row r="420" spans="1:2" hidden="1" outlineLevel="7">
      <c r="A420" s="5" t="e">
        <f>VLOOKUP($A422, テーブル5[], 5, FALSE)</f>
        <v>#N/A</v>
      </c>
      <c r="B420" t="e">
        <f>$B422 * VLOOKUP($A422, テーブル5[], 6, FALSE)</f>
        <v>#VALUE!</v>
      </c>
    </row>
    <row r="421" spans="1:2" hidden="1" outlineLevel="7">
      <c r="A421" s="5" t="e">
        <f>VLOOKUP($A422, テーブル5[], 7, FALSE)</f>
        <v>#N/A</v>
      </c>
      <c r="B421" t="e">
        <f>$B422 * VLOOKUP($A422, テーブル5[], 8, FALSE)</f>
        <v>#VALUE!</v>
      </c>
    </row>
    <row r="422" spans="1:2" hidden="1" outlineLevel="6" collapsed="1">
      <c r="A422" s="4" t="e">
        <f>VLOOKUP($A433, テーブル5[], 3, FALSE)</f>
        <v>#N/A</v>
      </c>
      <c r="B422" t="e">
        <f>$B433 * VLOOKUP($A433, テーブル5[], 4, FALSE)</f>
        <v>#VALUE!</v>
      </c>
    </row>
    <row r="423" spans="1:2" hidden="1" outlineLevel="7">
      <c r="A423" s="5" t="s">
        <v>959</v>
      </c>
      <c r="B423" t="e">
        <f>VLOOKUP(A427, テーブル5[], 2, FALSE)</f>
        <v>#N/A</v>
      </c>
    </row>
    <row r="424" spans="1:2" hidden="1" outlineLevel="7">
      <c r="A424" s="5" t="e">
        <f>VLOOKUP($A427, テーブル5[], 3, FALSE)</f>
        <v>#N/A</v>
      </c>
      <c r="B424" t="e">
        <f>$B427 * VLOOKUP($A427, テーブル5[], 4, FALSE)</f>
        <v>#VALUE!</v>
      </c>
    </row>
    <row r="425" spans="1:2" hidden="1" outlineLevel="7">
      <c r="A425" s="5" t="e">
        <f>VLOOKUP($A427, テーブル5[], 5, FALSE)</f>
        <v>#N/A</v>
      </c>
      <c r="B425" t="e">
        <f>$B427 * VLOOKUP($A427, テーブル5[], 6, FALSE)</f>
        <v>#VALUE!</v>
      </c>
    </row>
    <row r="426" spans="1:2" hidden="1" outlineLevel="7">
      <c r="A426" s="5" t="e">
        <f>VLOOKUP($A427, テーブル5[], 7, FALSE)</f>
        <v>#N/A</v>
      </c>
      <c r="B426" t="e">
        <f>$B427 * VLOOKUP($A427, テーブル5[], 8, FALSE)</f>
        <v>#VALUE!</v>
      </c>
    </row>
    <row r="427" spans="1:2" hidden="1" outlineLevel="6" collapsed="1">
      <c r="A427" s="4" t="e">
        <f>VLOOKUP($A433, テーブル5[], 5, FALSE)</f>
        <v>#N/A</v>
      </c>
      <c r="B427" t="e">
        <f>$B433 * VLOOKUP($A433, テーブル5[], 6, FALSE)</f>
        <v>#VALUE!</v>
      </c>
    </row>
    <row r="428" spans="1:2" hidden="1" outlineLevel="7">
      <c r="A428" s="5" t="s">
        <v>959</v>
      </c>
      <c r="B428" t="e">
        <f>VLOOKUP(A432, テーブル5[], 2, FALSE)</f>
        <v>#N/A</v>
      </c>
    </row>
    <row r="429" spans="1:2" hidden="1" outlineLevel="7">
      <c r="A429" s="5" t="e">
        <f>VLOOKUP($A432, テーブル5[], 3, FALSE)</f>
        <v>#N/A</v>
      </c>
      <c r="B429" t="e">
        <f>$B432 * VLOOKUP($A432, テーブル5[], 4, FALSE)</f>
        <v>#VALUE!</v>
      </c>
    </row>
    <row r="430" spans="1:2" hidden="1" outlineLevel="7">
      <c r="A430" s="5" t="e">
        <f>VLOOKUP($A432, テーブル5[], 5, FALSE)</f>
        <v>#N/A</v>
      </c>
      <c r="B430" t="e">
        <f>$B432 * VLOOKUP($A432, テーブル5[], 6, FALSE)</f>
        <v>#VALUE!</v>
      </c>
    </row>
    <row r="431" spans="1:2" hidden="1" outlineLevel="7">
      <c r="A431" s="5" t="e">
        <f>VLOOKUP($A432, テーブル5[], 7, FALSE)</f>
        <v>#N/A</v>
      </c>
      <c r="B431" t="e">
        <f>$B432 * VLOOKUP($A432, テーブル5[], 8, FALSE)</f>
        <v>#VALUE!</v>
      </c>
    </row>
    <row r="432" spans="1:2" hidden="1" outlineLevel="6" collapsed="1">
      <c r="A432" s="4" t="e">
        <f>VLOOKUP($A433, テーブル5[], 7, FALSE)</f>
        <v>#N/A</v>
      </c>
      <c r="B432" t="e">
        <f>$B433 * VLOOKUP($A433, テーブル5[], 8, FALSE)</f>
        <v>#VALUE!</v>
      </c>
    </row>
    <row r="433" spans="1:2" hidden="1" outlineLevel="5" collapsed="1">
      <c r="A433" s="3" t="e">
        <f>VLOOKUP($A434, テーブル5[], 7, FALSE)</f>
        <v>#N/A</v>
      </c>
      <c r="B433" t="e">
        <f>$B434 * VLOOKUP($A434, テーブル5[], 8, FALSE)</f>
        <v>#VALUE!</v>
      </c>
    </row>
    <row r="434" spans="1:2" hidden="1" outlineLevel="4" collapsed="1">
      <c r="A434" s="10" t="e">
        <f>VLOOKUP($A488, テーブル5[], 5, FALSE)</f>
        <v>#N/A</v>
      </c>
      <c r="B434" s="11" t="e">
        <f>$B488 * VLOOKUP($A488, テーブル5[], 6, FALSE)</f>
        <v>#VALUE!</v>
      </c>
    </row>
    <row r="435" spans="1:2" hidden="1" outlineLevel="5">
      <c r="A435" s="3" t="s">
        <v>959</v>
      </c>
      <c r="B435" t="e">
        <f>VLOOKUP(A487, テーブル5[], 2, FALSE)</f>
        <v>#N/A</v>
      </c>
    </row>
    <row r="436" spans="1:2" hidden="1" outlineLevel="6">
      <c r="A436" s="4" t="s">
        <v>959</v>
      </c>
      <c r="B436" t="e">
        <f>VLOOKUP(A452, テーブル5[], 2, FALSE)</f>
        <v>#N/A</v>
      </c>
    </row>
    <row r="437" spans="1:2" hidden="1" outlineLevel="7">
      <c r="A437" s="5" t="s">
        <v>959</v>
      </c>
      <c r="B437" t="e">
        <f>VLOOKUP(A441, テーブル5[], 2, FALSE)</f>
        <v>#N/A</v>
      </c>
    </row>
    <row r="438" spans="1:2" hidden="1" outlineLevel="7">
      <c r="A438" s="5" t="e">
        <f>VLOOKUP($A441, テーブル5[], 3, FALSE)</f>
        <v>#N/A</v>
      </c>
      <c r="B438" t="e">
        <f>$B441 * VLOOKUP($A441, テーブル5[], 4, FALSE)</f>
        <v>#VALUE!</v>
      </c>
    </row>
    <row r="439" spans="1:2" hidden="1" outlineLevel="7">
      <c r="A439" s="5" t="e">
        <f>VLOOKUP($A441, テーブル5[], 5, FALSE)</f>
        <v>#N/A</v>
      </c>
      <c r="B439" t="e">
        <f>$B441 * VLOOKUP($A441, テーブル5[], 6, FALSE)</f>
        <v>#VALUE!</v>
      </c>
    </row>
    <row r="440" spans="1:2" hidden="1" outlineLevel="7">
      <c r="A440" s="5" t="e">
        <f>VLOOKUP($A441, テーブル5[], 7, FALSE)</f>
        <v>#N/A</v>
      </c>
      <c r="B440" t="e">
        <f>$B441 * VLOOKUP($A441, テーブル5[], 8, FALSE)</f>
        <v>#VALUE!</v>
      </c>
    </row>
    <row r="441" spans="1:2" hidden="1" outlineLevel="6" collapsed="1">
      <c r="A441" s="4" t="e">
        <f>VLOOKUP($A452, テーブル5[], 3, FALSE)</f>
        <v>#N/A</v>
      </c>
      <c r="B441" t="e">
        <f>$B452 * VLOOKUP($A452, テーブル5[], 4, FALSE)</f>
        <v>#VALUE!</v>
      </c>
    </row>
    <row r="442" spans="1:2" hidden="1" outlineLevel="7">
      <c r="A442" s="5" t="s">
        <v>959</v>
      </c>
      <c r="B442" t="e">
        <f>VLOOKUP(A446, テーブル5[], 2, FALSE)</f>
        <v>#N/A</v>
      </c>
    </row>
    <row r="443" spans="1:2" hidden="1" outlineLevel="7">
      <c r="A443" s="5" t="e">
        <f>VLOOKUP($A446, テーブル5[], 3, FALSE)</f>
        <v>#N/A</v>
      </c>
      <c r="B443" t="e">
        <f>$B446 * VLOOKUP($A446, テーブル5[], 4, FALSE)</f>
        <v>#VALUE!</v>
      </c>
    </row>
    <row r="444" spans="1:2" hidden="1" outlineLevel="7">
      <c r="A444" s="5" t="e">
        <f>VLOOKUP($A446, テーブル5[], 5, FALSE)</f>
        <v>#N/A</v>
      </c>
      <c r="B444" t="e">
        <f>$B446 * VLOOKUP($A446, テーブル5[], 6, FALSE)</f>
        <v>#VALUE!</v>
      </c>
    </row>
    <row r="445" spans="1:2" hidden="1" outlineLevel="7">
      <c r="A445" s="5" t="e">
        <f>VLOOKUP($A446, テーブル5[], 7, FALSE)</f>
        <v>#N/A</v>
      </c>
      <c r="B445" t="e">
        <f>$B446 * VLOOKUP($A446, テーブル5[], 8, FALSE)</f>
        <v>#VALUE!</v>
      </c>
    </row>
    <row r="446" spans="1:2" hidden="1" outlineLevel="6" collapsed="1">
      <c r="A446" s="4" t="e">
        <f>VLOOKUP($A452, テーブル5[], 5, FALSE)</f>
        <v>#N/A</v>
      </c>
      <c r="B446" t="e">
        <f>$B452 * VLOOKUP($A452, テーブル5[], 6, FALSE)</f>
        <v>#VALUE!</v>
      </c>
    </row>
    <row r="447" spans="1:2" hidden="1" outlineLevel="7">
      <c r="A447" s="5" t="s">
        <v>959</v>
      </c>
      <c r="B447" t="e">
        <f>VLOOKUP(A451, テーブル5[], 2, FALSE)</f>
        <v>#N/A</v>
      </c>
    </row>
    <row r="448" spans="1:2" hidden="1" outlineLevel="7">
      <c r="A448" s="5" t="e">
        <f>VLOOKUP($A451, テーブル5[], 3, FALSE)</f>
        <v>#N/A</v>
      </c>
      <c r="B448" t="e">
        <f>$B451 * VLOOKUP($A451, テーブル5[], 4, FALSE)</f>
        <v>#VALUE!</v>
      </c>
    </row>
    <row r="449" spans="1:2" hidden="1" outlineLevel="7">
      <c r="A449" s="5" t="e">
        <f>VLOOKUP($A451, テーブル5[], 5, FALSE)</f>
        <v>#N/A</v>
      </c>
      <c r="B449" t="e">
        <f>$B451 * VLOOKUP($A451, テーブル5[], 6, FALSE)</f>
        <v>#VALUE!</v>
      </c>
    </row>
    <row r="450" spans="1:2" hidden="1" outlineLevel="7">
      <c r="A450" s="5" t="e">
        <f>VLOOKUP($A451, テーブル5[], 7, FALSE)</f>
        <v>#N/A</v>
      </c>
      <c r="B450" t="e">
        <f>$B451 * VLOOKUP($A451, テーブル5[], 8, FALSE)</f>
        <v>#VALUE!</v>
      </c>
    </row>
    <row r="451" spans="1:2" hidden="1" outlineLevel="6" collapsed="1">
      <c r="A451" s="4" t="e">
        <f>VLOOKUP($A452, テーブル5[], 7, FALSE)</f>
        <v>#N/A</v>
      </c>
      <c r="B451" t="e">
        <f>$B452 * VLOOKUP($A452, テーブル5[], 8, FALSE)</f>
        <v>#VALUE!</v>
      </c>
    </row>
    <row r="452" spans="1:2" hidden="1" outlineLevel="5" collapsed="1">
      <c r="A452" s="3" t="e">
        <f>VLOOKUP($A487, テーブル5[], 3, FALSE)</f>
        <v>#N/A</v>
      </c>
      <c r="B452" t="e">
        <f>$B487 * VLOOKUP($A487, テーブル5[], 4, FALSE)</f>
        <v>#VALUE!</v>
      </c>
    </row>
    <row r="453" spans="1:2" hidden="1" outlineLevel="6">
      <c r="A453" s="4" t="s">
        <v>959</v>
      </c>
      <c r="B453" t="e">
        <f>VLOOKUP(A469, テーブル5[], 2, FALSE)</f>
        <v>#N/A</v>
      </c>
    </row>
    <row r="454" spans="1:2" hidden="1" outlineLevel="7">
      <c r="A454" s="5" t="s">
        <v>959</v>
      </c>
      <c r="B454" t="e">
        <f>VLOOKUP(A458, テーブル5[], 2, FALSE)</f>
        <v>#N/A</v>
      </c>
    </row>
    <row r="455" spans="1:2" hidden="1" outlineLevel="7">
      <c r="A455" s="5" t="e">
        <f>VLOOKUP($A458, テーブル5[], 3, FALSE)</f>
        <v>#N/A</v>
      </c>
      <c r="B455" t="e">
        <f>$B458 * VLOOKUP($A458, テーブル5[], 4, FALSE)</f>
        <v>#VALUE!</v>
      </c>
    </row>
    <row r="456" spans="1:2" hidden="1" outlineLevel="7">
      <c r="A456" s="5" t="e">
        <f>VLOOKUP($A458, テーブル5[], 5, FALSE)</f>
        <v>#N/A</v>
      </c>
      <c r="B456" t="e">
        <f>$B458 * VLOOKUP($A458, テーブル5[], 6, FALSE)</f>
        <v>#VALUE!</v>
      </c>
    </row>
    <row r="457" spans="1:2" hidden="1" outlineLevel="7">
      <c r="A457" s="5" t="e">
        <f>VLOOKUP($A458, テーブル5[], 7, FALSE)</f>
        <v>#N/A</v>
      </c>
      <c r="B457" t="e">
        <f>$B458 * VLOOKUP($A458, テーブル5[], 8, FALSE)</f>
        <v>#VALUE!</v>
      </c>
    </row>
    <row r="458" spans="1:2" hidden="1" outlineLevel="6" collapsed="1">
      <c r="A458" s="4" t="e">
        <f>VLOOKUP($A469, テーブル5[], 3, FALSE)</f>
        <v>#N/A</v>
      </c>
      <c r="B458" t="e">
        <f>$B469 * VLOOKUP($A469, テーブル5[], 4, FALSE)</f>
        <v>#VALUE!</v>
      </c>
    </row>
    <row r="459" spans="1:2" hidden="1" outlineLevel="7">
      <c r="A459" s="5" t="s">
        <v>959</v>
      </c>
      <c r="B459" t="e">
        <f>VLOOKUP(A463, テーブル5[], 2, FALSE)</f>
        <v>#N/A</v>
      </c>
    </row>
    <row r="460" spans="1:2" hidden="1" outlineLevel="7">
      <c r="A460" s="5" t="e">
        <f>VLOOKUP($A463, テーブル5[], 3, FALSE)</f>
        <v>#N/A</v>
      </c>
      <c r="B460" t="e">
        <f>$B463 * VLOOKUP($A463, テーブル5[], 4, FALSE)</f>
        <v>#VALUE!</v>
      </c>
    </row>
    <row r="461" spans="1:2" hidden="1" outlineLevel="7">
      <c r="A461" s="5" t="e">
        <f>VLOOKUP($A463, テーブル5[], 5, FALSE)</f>
        <v>#N/A</v>
      </c>
      <c r="B461" t="e">
        <f>$B463 * VLOOKUP($A463, テーブル5[], 6, FALSE)</f>
        <v>#VALUE!</v>
      </c>
    </row>
    <row r="462" spans="1:2" hidden="1" outlineLevel="7">
      <c r="A462" s="5" t="e">
        <f>VLOOKUP($A463, テーブル5[], 7, FALSE)</f>
        <v>#N/A</v>
      </c>
      <c r="B462" t="e">
        <f>$B463 * VLOOKUP($A463, テーブル5[], 8, FALSE)</f>
        <v>#VALUE!</v>
      </c>
    </row>
    <row r="463" spans="1:2" hidden="1" outlineLevel="6" collapsed="1">
      <c r="A463" s="4" t="e">
        <f>VLOOKUP($A469, テーブル5[], 5, FALSE)</f>
        <v>#N/A</v>
      </c>
      <c r="B463" t="e">
        <f>$B469 * VLOOKUP($A469, テーブル5[], 6, FALSE)</f>
        <v>#VALUE!</v>
      </c>
    </row>
    <row r="464" spans="1:2" hidden="1" outlineLevel="7">
      <c r="A464" s="5" t="s">
        <v>959</v>
      </c>
      <c r="B464" t="e">
        <f>VLOOKUP(A468, テーブル5[], 2, FALSE)</f>
        <v>#N/A</v>
      </c>
    </row>
    <row r="465" spans="1:2" hidden="1" outlineLevel="7">
      <c r="A465" s="5" t="e">
        <f>VLOOKUP($A468, テーブル5[], 3, FALSE)</f>
        <v>#N/A</v>
      </c>
      <c r="B465" t="e">
        <f>$B468 * VLOOKUP($A468, テーブル5[], 4, FALSE)</f>
        <v>#VALUE!</v>
      </c>
    </row>
    <row r="466" spans="1:2" hidden="1" outlineLevel="7">
      <c r="A466" s="5" t="e">
        <f>VLOOKUP($A468, テーブル5[], 5, FALSE)</f>
        <v>#N/A</v>
      </c>
      <c r="B466" t="e">
        <f>$B468 * VLOOKUP($A468, テーブル5[], 6, FALSE)</f>
        <v>#VALUE!</v>
      </c>
    </row>
    <row r="467" spans="1:2" hidden="1" outlineLevel="7">
      <c r="A467" s="5" t="e">
        <f>VLOOKUP($A468, テーブル5[], 7, FALSE)</f>
        <v>#N/A</v>
      </c>
      <c r="B467" t="e">
        <f>$B468 * VLOOKUP($A468, テーブル5[], 8, FALSE)</f>
        <v>#VALUE!</v>
      </c>
    </row>
    <row r="468" spans="1:2" hidden="1" outlineLevel="6" collapsed="1">
      <c r="A468" s="4" t="e">
        <f>VLOOKUP($A469, テーブル5[], 7, FALSE)</f>
        <v>#N/A</v>
      </c>
      <c r="B468" t="e">
        <f>$B469 * VLOOKUP($A469, テーブル5[], 8, FALSE)</f>
        <v>#VALUE!</v>
      </c>
    </row>
    <row r="469" spans="1:2" hidden="1" outlineLevel="5" collapsed="1">
      <c r="A469" s="3" t="e">
        <f>VLOOKUP($A487, テーブル5[], 5, FALSE)</f>
        <v>#N/A</v>
      </c>
      <c r="B469" t="e">
        <f>$B487 * VLOOKUP($A487, テーブル5[], 6, FALSE)</f>
        <v>#VALUE!</v>
      </c>
    </row>
    <row r="470" spans="1:2" hidden="1" outlineLevel="6">
      <c r="A470" s="4" t="s">
        <v>959</v>
      </c>
      <c r="B470" t="e">
        <f>VLOOKUP(A486, テーブル5[], 2, FALSE)</f>
        <v>#N/A</v>
      </c>
    </row>
    <row r="471" spans="1:2" hidden="1" outlineLevel="7">
      <c r="A471" s="5" t="s">
        <v>959</v>
      </c>
      <c r="B471" t="e">
        <f>VLOOKUP(A475, テーブル5[], 2, FALSE)</f>
        <v>#N/A</v>
      </c>
    </row>
    <row r="472" spans="1:2" hidden="1" outlineLevel="7">
      <c r="A472" s="5" t="e">
        <f>VLOOKUP($A475, テーブル5[], 3, FALSE)</f>
        <v>#N/A</v>
      </c>
      <c r="B472" t="e">
        <f>$B475 * VLOOKUP($A475, テーブル5[], 4, FALSE)</f>
        <v>#VALUE!</v>
      </c>
    </row>
    <row r="473" spans="1:2" hidden="1" outlineLevel="7">
      <c r="A473" s="5" t="e">
        <f>VLOOKUP($A475, テーブル5[], 5, FALSE)</f>
        <v>#N/A</v>
      </c>
      <c r="B473" t="e">
        <f>$B475 * VLOOKUP($A475, テーブル5[], 6, FALSE)</f>
        <v>#VALUE!</v>
      </c>
    </row>
    <row r="474" spans="1:2" hidden="1" outlineLevel="7">
      <c r="A474" s="5" t="e">
        <f>VLOOKUP($A475, テーブル5[], 7, FALSE)</f>
        <v>#N/A</v>
      </c>
      <c r="B474" t="e">
        <f>$B475 * VLOOKUP($A475, テーブル5[], 8, FALSE)</f>
        <v>#VALUE!</v>
      </c>
    </row>
    <row r="475" spans="1:2" hidden="1" outlineLevel="6" collapsed="1">
      <c r="A475" s="4" t="e">
        <f>VLOOKUP($A486, テーブル5[], 3, FALSE)</f>
        <v>#N/A</v>
      </c>
      <c r="B475" t="e">
        <f>$B486 * VLOOKUP($A486, テーブル5[], 4, FALSE)</f>
        <v>#VALUE!</v>
      </c>
    </row>
    <row r="476" spans="1:2" hidden="1" outlineLevel="7">
      <c r="A476" s="5" t="s">
        <v>959</v>
      </c>
      <c r="B476" t="e">
        <f>VLOOKUP(A480, テーブル5[], 2, FALSE)</f>
        <v>#N/A</v>
      </c>
    </row>
    <row r="477" spans="1:2" hidden="1" outlineLevel="7">
      <c r="A477" s="5" t="e">
        <f>VLOOKUP($A480, テーブル5[], 3, FALSE)</f>
        <v>#N/A</v>
      </c>
      <c r="B477" t="e">
        <f>$B480 * VLOOKUP($A480, テーブル5[], 4, FALSE)</f>
        <v>#VALUE!</v>
      </c>
    </row>
    <row r="478" spans="1:2" hidden="1" outlineLevel="7">
      <c r="A478" s="5" t="e">
        <f>VLOOKUP($A480, テーブル5[], 5, FALSE)</f>
        <v>#N/A</v>
      </c>
      <c r="B478" t="e">
        <f>$B480 * VLOOKUP($A480, テーブル5[], 6, FALSE)</f>
        <v>#VALUE!</v>
      </c>
    </row>
    <row r="479" spans="1:2" hidden="1" outlineLevel="7">
      <c r="A479" s="5" t="e">
        <f>VLOOKUP($A480, テーブル5[], 7, FALSE)</f>
        <v>#N/A</v>
      </c>
      <c r="B479" t="e">
        <f>$B480 * VLOOKUP($A480, テーブル5[], 8, FALSE)</f>
        <v>#VALUE!</v>
      </c>
    </row>
    <row r="480" spans="1:2" hidden="1" outlineLevel="6" collapsed="1">
      <c r="A480" s="4" t="e">
        <f>VLOOKUP($A486, テーブル5[], 5, FALSE)</f>
        <v>#N/A</v>
      </c>
      <c r="B480" t="e">
        <f>$B486 * VLOOKUP($A486, テーブル5[], 6, FALSE)</f>
        <v>#VALUE!</v>
      </c>
    </row>
    <row r="481" spans="1:2" hidden="1" outlineLevel="7">
      <c r="A481" s="5" t="s">
        <v>959</v>
      </c>
      <c r="B481" t="e">
        <f>VLOOKUP(A485, テーブル5[], 2, FALSE)</f>
        <v>#N/A</v>
      </c>
    </row>
    <row r="482" spans="1:2" hidden="1" outlineLevel="7">
      <c r="A482" s="5" t="e">
        <f>VLOOKUP($A485, テーブル5[], 3, FALSE)</f>
        <v>#N/A</v>
      </c>
      <c r="B482" t="e">
        <f>$B485 * VLOOKUP($A485, テーブル5[], 4, FALSE)</f>
        <v>#VALUE!</v>
      </c>
    </row>
    <row r="483" spans="1:2" hidden="1" outlineLevel="7">
      <c r="A483" s="5" t="e">
        <f>VLOOKUP($A485, テーブル5[], 5, FALSE)</f>
        <v>#N/A</v>
      </c>
      <c r="B483" t="e">
        <f>$B485 * VLOOKUP($A485, テーブル5[], 6, FALSE)</f>
        <v>#VALUE!</v>
      </c>
    </row>
    <row r="484" spans="1:2" hidden="1" outlineLevel="7">
      <c r="A484" s="5" t="e">
        <f>VLOOKUP($A485, テーブル5[], 7, FALSE)</f>
        <v>#N/A</v>
      </c>
      <c r="B484" t="e">
        <f>$B485 * VLOOKUP($A485, テーブル5[], 8, FALSE)</f>
        <v>#VALUE!</v>
      </c>
    </row>
    <row r="485" spans="1:2" hidden="1" outlineLevel="6" collapsed="1">
      <c r="A485" s="4" t="e">
        <f>VLOOKUP($A486, テーブル5[], 7, FALSE)</f>
        <v>#N/A</v>
      </c>
      <c r="B485" t="e">
        <f>$B486 * VLOOKUP($A486, テーブル5[], 8, FALSE)</f>
        <v>#VALUE!</v>
      </c>
    </row>
    <row r="486" spans="1:2" hidden="1" outlineLevel="5" collapsed="1">
      <c r="A486" s="3" t="e">
        <f>VLOOKUP($A487, テーブル5[], 7, FALSE)</f>
        <v>#N/A</v>
      </c>
      <c r="B486" t="e">
        <f>$B487 * VLOOKUP($A487, テーブル5[], 8, FALSE)</f>
        <v>#VALUE!</v>
      </c>
    </row>
    <row r="487" spans="1:2" hidden="1" outlineLevel="4" collapsed="1">
      <c r="A487" s="10" t="e">
        <f>VLOOKUP($A488, テーブル5[], 7, FALSE)</f>
        <v>#N/A</v>
      </c>
      <c r="B487" s="11" t="e">
        <f>$B488 * VLOOKUP($A488, テーブル5[], 8, FALSE)</f>
        <v>#VALUE!</v>
      </c>
    </row>
    <row r="488" spans="1:2" hidden="1" outlineLevel="3" collapsed="1">
      <c r="A488" s="8" t="str">
        <f>VLOOKUP($A489, テーブル5[], 7, FALSE)</f>
        <v/>
      </c>
      <c r="B488" s="9" t="e">
        <f>$B489 * VLOOKUP($A489, テーブル5[], 8, FALSE)</f>
        <v>#VALUE!</v>
      </c>
    </row>
    <row r="489" spans="1:2" outlineLevel="2" collapsed="1">
      <c r="A489" s="6" t="str">
        <f>VLOOKUP($A1460, テーブル5[], 3, FALSE)</f>
        <v>クラブオブクローバー</v>
      </c>
      <c r="B489" s="7">
        <f>$B1460 * VLOOKUP($A1460, テーブル5[], 4, FALSE)</f>
        <v>1</v>
      </c>
    </row>
    <row r="490" spans="1:2" hidden="1" outlineLevel="3">
      <c r="A490" s="8" t="s">
        <v>959</v>
      </c>
      <c r="B490" s="9" t="str">
        <f>VLOOKUP(A974, テーブル5[], 2, FALSE)</f>
        <v>【落】セラフィックゲート（ビハル坑道）　ランバー・カウント</v>
      </c>
    </row>
    <row r="491" spans="1:2" hidden="1" outlineLevel="4">
      <c r="A491" s="10" t="s">
        <v>959</v>
      </c>
      <c r="B491" s="11" t="e">
        <f>VLOOKUP(A651, テーブル5[], 2, FALSE)</f>
        <v>#N/A</v>
      </c>
    </row>
    <row r="492" spans="1:2" hidden="1" outlineLevel="5">
      <c r="A492" s="3" t="s">
        <v>959</v>
      </c>
      <c r="B492" t="e">
        <f>VLOOKUP(A544, テーブル5[], 2, FALSE)</f>
        <v>#N/A</v>
      </c>
    </row>
    <row r="493" spans="1:2" hidden="1" outlineLevel="6">
      <c r="A493" s="4" t="s">
        <v>959</v>
      </c>
      <c r="B493" t="e">
        <f>VLOOKUP(A509, テーブル5[], 2, FALSE)</f>
        <v>#N/A</v>
      </c>
    </row>
    <row r="494" spans="1:2" hidden="1" outlineLevel="7">
      <c r="A494" s="5" t="s">
        <v>959</v>
      </c>
      <c r="B494" t="e">
        <f>VLOOKUP(A498, テーブル5[], 2, FALSE)</f>
        <v>#N/A</v>
      </c>
    </row>
    <row r="495" spans="1:2" hidden="1" outlineLevel="7">
      <c r="A495" s="5" t="e">
        <f>VLOOKUP($A498, テーブル5[], 3, FALSE)</f>
        <v>#N/A</v>
      </c>
      <c r="B495" t="e">
        <f>$B498 * VLOOKUP($A498, テーブル5[], 4, FALSE)</f>
        <v>#VALUE!</v>
      </c>
    </row>
    <row r="496" spans="1:2" hidden="1" outlineLevel="7">
      <c r="A496" s="5" t="e">
        <f>VLOOKUP($A498, テーブル5[], 5, FALSE)</f>
        <v>#N/A</v>
      </c>
      <c r="B496" t="e">
        <f>$B498 * VLOOKUP($A498, テーブル5[], 6, FALSE)</f>
        <v>#VALUE!</v>
      </c>
    </row>
    <row r="497" spans="1:2" hidden="1" outlineLevel="7">
      <c r="A497" s="5" t="e">
        <f>VLOOKUP($A498, テーブル5[], 7, FALSE)</f>
        <v>#N/A</v>
      </c>
      <c r="B497" t="e">
        <f>$B498 * VLOOKUP($A498, テーブル5[], 8, FALSE)</f>
        <v>#VALUE!</v>
      </c>
    </row>
    <row r="498" spans="1:2" hidden="1" outlineLevel="6" collapsed="1">
      <c r="A498" s="4" t="e">
        <f>VLOOKUP($A509, テーブル5[], 3, FALSE)</f>
        <v>#N/A</v>
      </c>
      <c r="B498" t="e">
        <f>$B509 * VLOOKUP($A509, テーブル5[], 4, FALSE)</f>
        <v>#VALUE!</v>
      </c>
    </row>
    <row r="499" spans="1:2" hidden="1" outlineLevel="7">
      <c r="A499" s="5" t="s">
        <v>959</v>
      </c>
      <c r="B499" t="e">
        <f>VLOOKUP(A503, テーブル5[], 2, FALSE)</f>
        <v>#N/A</v>
      </c>
    </row>
    <row r="500" spans="1:2" hidden="1" outlineLevel="7">
      <c r="A500" s="5" t="e">
        <f>VLOOKUP($A503, テーブル5[], 3, FALSE)</f>
        <v>#N/A</v>
      </c>
      <c r="B500" t="e">
        <f>$B503 * VLOOKUP($A503, テーブル5[], 4, FALSE)</f>
        <v>#VALUE!</v>
      </c>
    </row>
    <row r="501" spans="1:2" hidden="1" outlineLevel="7">
      <c r="A501" s="5" t="e">
        <f>VLOOKUP($A503, テーブル5[], 5, FALSE)</f>
        <v>#N/A</v>
      </c>
      <c r="B501" t="e">
        <f>$B503 * VLOOKUP($A503, テーブル5[], 6, FALSE)</f>
        <v>#VALUE!</v>
      </c>
    </row>
    <row r="502" spans="1:2" hidden="1" outlineLevel="7">
      <c r="A502" s="5" t="e">
        <f>VLOOKUP($A503, テーブル5[], 7, FALSE)</f>
        <v>#N/A</v>
      </c>
      <c r="B502" t="e">
        <f>$B503 * VLOOKUP($A503, テーブル5[], 8, FALSE)</f>
        <v>#VALUE!</v>
      </c>
    </row>
    <row r="503" spans="1:2" hidden="1" outlineLevel="6" collapsed="1">
      <c r="A503" s="4" t="e">
        <f>VLOOKUP($A509, テーブル5[], 5, FALSE)</f>
        <v>#N/A</v>
      </c>
      <c r="B503" t="e">
        <f>$B509 * VLOOKUP($A509, テーブル5[], 6, FALSE)</f>
        <v>#VALUE!</v>
      </c>
    </row>
    <row r="504" spans="1:2" hidden="1" outlineLevel="7">
      <c r="A504" s="5" t="s">
        <v>959</v>
      </c>
      <c r="B504" t="e">
        <f>VLOOKUP(A508, テーブル5[], 2, FALSE)</f>
        <v>#N/A</v>
      </c>
    </row>
    <row r="505" spans="1:2" hidden="1" outlineLevel="7">
      <c r="A505" s="5" t="e">
        <f>VLOOKUP($A508, テーブル5[], 3, FALSE)</f>
        <v>#N/A</v>
      </c>
      <c r="B505" t="e">
        <f>$B508 * VLOOKUP($A508, テーブル5[], 4, FALSE)</f>
        <v>#VALUE!</v>
      </c>
    </row>
    <row r="506" spans="1:2" hidden="1" outlineLevel="7">
      <c r="A506" s="5" t="e">
        <f>VLOOKUP($A508, テーブル5[], 5, FALSE)</f>
        <v>#N/A</v>
      </c>
      <c r="B506" t="e">
        <f>$B508 * VLOOKUP($A508, テーブル5[], 6, FALSE)</f>
        <v>#VALUE!</v>
      </c>
    </row>
    <row r="507" spans="1:2" hidden="1" outlineLevel="7">
      <c r="A507" s="5" t="e">
        <f>VLOOKUP($A508, テーブル5[], 7, FALSE)</f>
        <v>#N/A</v>
      </c>
      <c r="B507" t="e">
        <f>$B508 * VLOOKUP($A508, テーブル5[], 8, FALSE)</f>
        <v>#VALUE!</v>
      </c>
    </row>
    <row r="508" spans="1:2" hidden="1" outlineLevel="6" collapsed="1">
      <c r="A508" s="4" t="e">
        <f>VLOOKUP($A509, テーブル5[], 7, FALSE)</f>
        <v>#N/A</v>
      </c>
      <c r="B508" t="e">
        <f>$B509 * VLOOKUP($A509, テーブル5[], 8, FALSE)</f>
        <v>#VALUE!</v>
      </c>
    </row>
    <row r="509" spans="1:2" hidden="1" outlineLevel="5" collapsed="1">
      <c r="A509" s="3" t="e">
        <f>VLOOKUP($A544, テーブル5[], 3, FALSE)</f>
        <v>#N/A</v>
      </c>
      <c r="B509" t="e">
        <f>$B544 * VLOOKUP($A544, テーブル5[], 4, FALSE)</f>
        <v>#VALUE!</v>
      </c>
    </row>
    <row r="510" spans="1:2" hidden="1" outlineLevel="6">
      <c r="A510" s="4" t="s">
        <v>959</v>
      </c>
      <c r="B510" t="e">
        <f>VLOOKUP(A526, テーブル5[], 2, FALSE)</f>
        <v>#N/A</v>
      </c>
    </row>
    <row r="511" spans="1:2" hidden="1" outlineLevel="7">
      <c r="A511" s="5" t="s">
        <v>959</v>
      </c>
      <c r="B511" t="e">
        <f>VLOOKUP(A515, テーブル5[], 2, FALSE)</f>
        <v>#N/A</v>
      </c>
    </row>
    <row r="512" spans="1:2" hidden="1" outlineLevel="7">
      <c r="A512" s="5" t="e">
        <f>VLOOKUP($A515, テーブル5[], 3, FALSE)</f>
        <v>#N/A</v>
      </c>
      <c r="B512" t="e">
        <f>$B515 * VLOOKUP($A515, テーブル5[], 4, FALSE)</f>
        <v>#VALUE!</v>
      </c>
    </row>
    <row r="513" spans="1:2" hidden="1" outlineLevel="7">
      <c r="A513" s="5" t="e">
        <f>VLOOKUP($A515, テーブル5[], 5, FALSE)</f>
        <v>#N/A</v>
      </c>
      <c r="B513" t="e">
        <f>$B515 * VLOOKUP($A515, テーブル5[], 6, FALSE)</f>
        <v>#VALUE!</v>
      </c>
    </row>
    <row r="514" spans="1:2" hidden="1" outlineLevel="7">
      <c r="A514" s="5" t="e">
        <f>VLOOKUP($A515, テーブル5[], 7, FALSE)</f>
        <v>#N/A</v>
      </c>
      <c r="B514" t="e">
        <f>$B515 * VLOOKUP($A515, テーブル5[], 8, FALSE)</f>
        <v>#VALUE!</v>
      </c>
    </row>
    <row r="515" spans="1:2" hidden="1" outlineLevel="6" collapsed="1">
      <c r="A515" s="4" t="e">
        <f>VLOOKUP($A526, テーブル5[], 3, FALSE)</f>
        <v>#N/A</v>
      </c>
      <c r="B515" t="e">
        <f>$B526 * VLOOKUP($A526, テーブル5[], 4, FALSE)</f>
        <v>#VALUE!</v>
      </c>
    </row>
    <row r="516" spans="1:2" hidden="1" outlineLevel="7">
      <c r="A516" s="5" t="s">
        <v>959</v>
      </c>
      <c r="B516" t="e">
        <f>VLOOKUP(A520, テーブル5[], 2, FALSE)</f>
        <v>#N/A</v>
      </c>
    </row>
    <row r="517" spans="1:2" hidden="1" outlineLevel="7">
      <c r="A517" s="5" t="e">
        <f>VLOOKUP($A520, テーブル5[], 3, FALSE)</f>
        <v>#N/A</v>
      </c>
      <c r="B517" t="e">
        <f>$B520 * VLOOKUP($A520, テーブル5[], 4, FALSE)</f>
        <v>#VALUE!</v>
      </c>
    </row>
    <row r="518" spans="1:2" hidden="1" outlineLevel="7">
      <c r="A518" s="5" t="e">
        <f>VLOOKUP($A520, テーブル5[], 5, FALSE)</f>
        <v>#N/A</v>
      </c>
      <c r="B518" t="e">
        <f>$B520 * VLOOKUP($A520, テーブル5[], 6, FALSE)</f>
        <v>#VALUE!</v>
      </c>
    </row>
    <row r="519" spans="1:2" hidden="1" outlineLevel="7">
      <c r="A519" s="5" t="e">
        <f>VLOOKUP($A520, テーブル5[], 7, FALSE)</f>
        <v>#N/A</v>
      </c>
      <c r="B519" t="e">
        <f>$B520 * VLOOKUP($A520, テーブル5[], 8, FALSE)</f>
        <v>#VALUE!</v>
      </c>
    </row>
    <row r="520" spans="1:2" hidden="1" outlineLevel="6" collapsed="1">
      <c r="A520" s="4" t="e">
        <f>VLOOKUP($A526, テーブル5[], 5, FALSE)</f>
        <v>#N/A</v>
      </c>
      <c r="B520" t="e">
        <f>$B526 * VLOOKUP($A526, テーブル5[], 6, FALSE)</f>
        <v>#VALUE!</v>
      </c>
    </row>
    <row r="521" spans="1:2" hidden="1" outlineLevel="7">
      <c r="A521" s="5" t="s">
        <v>959</v>
      </c>
      <c r="B521" t="e">
        <f>VLOOKUP(A525, テーブル5[], 2, FALSE)</f>
        <v>#N/A</v>
      </c>
    </row>
    <row r="522" spans="1:2" hidden="1" outlineLevel="7">
      <c r="A522" s="5" t="e">
        <f>VLOOKUP($A525, テーブル5[], 3, FALSE)</f>
        <v>#N/A</v>
      </c>
      <c r="B522" t="e">
        <f>$B525 * VLOOKUP($A525, テーブル5[], 4, FALSE)</f>
        <v>#VALUE!</v>
      </c>
    </row>
    <row r="523" spans="1:2" hidden="1" outlineLevel="7">
      <c r="A523" s="5" t="e">
        <f>VLOOKUP($A525, テーブル5[], 5, FALSE)</f>
        <v>#N/A</v>
      </c>
      <c r="B523" t="e">
        <f>$B525 * VLOOKUP($A525, テーブル5[], 6, FALSE)</f>
        <v>#VALUE!</v>
      </c>
    </row>
    <row r="524" spans="1:2" hidden="1" outlineLevel="7">
      <c r="A524" s="5" t="e">
        <f>VLOOKUP($A525, テーブル5[], 7, FALSE)</f>
        <v>#N/A</v>
      </c>
      <c r="B524" t="e">
        <f>$B525 * VLOOKUP($A525, テーブル5[], 8, FALSE)</f>
        <v>#VALUE!</v>
      </c>
    </row>
    <row r="525" spans="1:2" hidden="1" outlineLevel="6" collapsed="1">
      <c r="A525" s="4" t="e">
        <f>VLOOKUP($A526, テーブル5[], 7, FALSE)</f>
        <v>#N/A</v>
      </c>
      <c r="B525" t="e">
        <f>$B526 * VLOOKUP($A526, テーブル5[], 8, FALSE)</f>
        <v>#VALUE!</v>
      </c>
    </row>
    <row r="526" spans="1:2" hidden="1" outlineLevel="5" collapsed="1">
      <c r="A526" s="3" t="e">
        <f>VLOOKUP($A544, テーブル5[], 5, FALSE)</f>
        <v>#N/A</v>
      </c>
      <c r="B526" t="e">
        <f>$B544 * VLOOKUP($A544, テーブル5[], 6, FALSE)</f>
        <v>#VALUE!</v>
      </c>
    </row>
    <row r="527" spans="1:2" hidden="1" outlineLevel="6">
      <c r="A527" s="4" t="s">
        <v>959</v>
      </c>
      <c r="B527" t="e">
        <f>VLOOKUP(A543, テーブル5[], 2, FALSE)</f>
        <v>#N/A</v>
      </c>
    </row>
    <row r="528" spans="1:2" hidden="1" outlineLevel="7">
      <c r="A528" s="5" t="s">
        <v>959</v>
      </c>
      <c r="B528" t="e">
        <f>VLOOKUP(A532, テーブル5[], 2, FALSE)</f>
        <v>#N/A</v>
      </c>
    </row>
    <row r="529" spans="1:2" hidden="1" outlineLevel="7">
      <c r="A529" s="5" t="e">
        <f>VLOOKUP($A532, テーブル5[], 3, FALSE)</f>
        <v>#N/A</v>
      </c>
      <c r="B529" t="e">
        <f>$B532 * VLOOKUP($A532, テーブル5[], 4, FALSE)</f>
        <v>#VALUE!</v>
      </c>
    </row>
    <row r="530" spans="1:2" hidden="1" outlineLevel="7">
      <c r="A530" s="5" t="e">
        <f>VLOOKUP($A532, テーブル5[], 5, FALSE)</f>
        <v>#N/A</v>
      </c>
      <c r="B530" t="e">
        <f>$B532 * VLOOKUP($A532, テーブル5[], 6, FALSE)</f>
        <v>#VALUE!</v>
      </c>
    </row>
    <row r="531" spans="1:2" hidden="1" outlineLevel="7">
      <c r="A531" s="5" t="e">
        <f>VLOOKUP($A532, テーブル5[], 7, FALSE)</f>
        <v>#N/A</v>
      </c>
      <c r="B531" t="e">
        <f>$B532 * VLOOKUP($A532, テーブル5[], 8, FALSE)</f>
        <v>#VALUE!</v>
      </c>
    </row>
    <row r="532" spans="1:2" hidden="1" outlineLevel="6" collapsed="1">
      <c r="A532" s="4" t="e">
        <f>VLOOKUP($A543, テーブル5[], 3, FALSE)</f>
        <v>#N/A</v>
      </c>
      <c r="B532" t="e">
        <f>$B543 * VLOOKUP($A543, テーブル5[], 4, FALSE)</f>
        <v>#VALUE!</v>
      </c>
    </row>
    <row r="533" spans="1:2" hidden="1" outlineLevel="7">
      <c r="A533" s="5" t="s">
        <v>959</v>
      </c>
      <c r="B533" t="e">
        <f>VLOOKUP(A537, テーブル5[], 2, FALSE)</f>
        <v>#N/A</v>
      </c>
    </row>
    <row r="534" spans="1:2" hidden="1" outlineLevel="7">
      <c r="A534" s="5" t="e">
        <f>VLOOKUP($A537, テーブル5[], 3, FALSE)</f>
        <v>#N/A</v>
      </c>
      <c r="B534" t="e">
        <f>$B537 * VLOOKUP($A537, テーブル5[], 4, FALSE)</f>
        <v>#VALUE!</v>
      </c>
    </row>
    <row r="535" spans="1:2" hidden="1" outlineLevel="7">
      <c r="A535" s="5" t="e">
        <f>VLOOKUP($A537, テーブル5[], 5, FALSE)</f>
        <v>#N/A</v>
      </c>
      <c r="B535" t="e">
        <f>$B537 * VLOOKUP($A537, テーブル5[], 6, FALSE)</f>
        <v>#VALUE!</v>
      </c>
    </row>
    <row r="536" spans="1:2" hidden="1" outlineLevel="7">
      <c r="A536" s="5" t="e">
        <f>VLOOKUP($A537, テーブル5[], 7, FALSE)</f>
        <v>#N/A</v>
      </c>
      <c r="B536" t="e">
        <f>$B537 * VLOOKUP($A537, テーブル5[], 8, FALSE)</f>
        <v>#VALUE!</v>
      </c>
    </row>
    <row r="537" spans="1:2" hidden="1" outlineLevel="6" collapsed="1">
      <c r="A537" s="4" t="e">
        <f>VLOOKUP($A543, テーブル5[], 5, FALSE)</f>
        <v>#N/A</v>
      </c>
      <c r="B537" t="e">
        <f>$B543 * VLOOKUP($A543, テーブル5[], 6, FALSE)</f>
        <v>#VALUE!</v>
      </c>
    </row>
    <row r="538" spans="1:2" hidden="1" outlineLevel="7">
      <c r="A538" s="5" t="s">
        <v>959</v>
      </c>
      <c r="B538" t="e">
        <f>VLOOKUP(A542, テーブル5[], 2, FALSE)</f>
        <v>#N/A</v>
      </c>
    </row>
    <row r="539" spans="1:2" hidden="1" outlineLevel="7">
      <c r="A539" s="5" t="e">
        <f>VLOOKUP($A542, テーブル5[], 3, FALSE)</f>
        <v>#N/A</v>
      </c>
      <c r="B539" t="e">
        <f>$B542 * VLOOKUP($A542, テーブル5[], 4, FALSE)</f>
        <v>#VALUE!</v>
      </c>
    </row>
    <row r="540" spans="1:2" hidden="1" outlineLevel="7">
      <c r="A540" s="5" t="e">
        <f>VLOOKUP($A542, テーブル5[], 5, FALSE)</f>
        <v>#N/A</v>
      </c>
      <c r="B540" t="e">
        <f>$B542 * VLOOKUP($A542, テーブル5[], 6, FALSE)</f>
        <v>#VALUE!</v>
      </c>
    </row>
    <row r="541" spans="1:2" hidden="1" outlineLevel="7">
      <c r="A541" s="5" t="e">
        <f>VLOOKUP($A542, テーブル5[], 7, FALSE)</f>
        <v>#N/A</v>
      </c>
      <c r="B541" t="e">
        <f>$B542 * VLOOKUP($A542, テーブル5[], 8, FALSE)</f>
        <v>#VALUE!</v>
      </c>
    </row>
    <row r="542" spans="1:2" hidden="1" outlineLevel="6" collapsed="1">
      <c r="A542" s="4" t="e">
        <f>VLOOKUP($A543, テーブル5[], 7, FALSE)</f>
        <v>#N/A</v>
      </c>
      <c r="B542" t="e">
        <f>$B543 * VLOOKUP($A543, テーブル5[], 8, FALSE)</f>
        <v>#VALUE!</v>
      </c>
    </row>
    <row r="543" spans="1:2" hidden="1" outlineLevel="5" collapsed="1">
      <c r="A543" s="3" t="e">
        <f>VLOOKUP($A544, テーブル5[], 7, FALSE)</f>
        <v>#N/A</v>
      </c>
      <c r="B543" t="e">
        <f>$B544 * VLOOKUP($A544, テーブル5[], 8, FALSE)</f>
        <v>#VALUE!</v>
      </c>
    </row>
    <row r="544" spans="1:2" hidden="1" outlineLevel="4" collapsed="1">
      <c r="A544" s="10" t="e">
        <f>VLOOKUP($A651, テーブル5[], 3, FALSE)</f>
        <v>#N/A</v>
      </c>
      <c r="B544" s="11" t="e">
        <f>$B651 * VLOOKUP($A651, テーブル5[], 4, FALSE)</f>
        <v>#VALUE!</v>
      </c>
    </row>
    <row r="545" spans="1:2" hidden="1" outlineLevel="5">
      <c r="A545" s="3" t="s">
        <v>959</v>
      </c>
      <c r="B545" t="e">
        <f>VLOOKUP(A597, テーブル5[], 2, FALSE)</f>
        <v>#N/A</v>
      </c>
    </row>
    <row r="546" spans="1:2" hidden="1" outlineLevel="6">
      <c r="A546" s="4" t="s">
        <v>959</v>
      </c>
      <c r="B546" t="e">
        <f>VLOOKUP(A562, テーブル5[], 2, FALSE)</f>
        <v>#N/A</v>
      </c>
    </row>
    <row r="547" spans="1:2" hidden="1" outlineLevel="7">
      <c r="A547" s="5" t="s">
        <v>959</v>
      </c>
      <c r="B547" t="e">
        <f>VLOOKUP(A551, テーブル5[], 2, FALSE)</f>
        <v>#N/A</v>
      </c>
    </row>
    <row r="548" spans="1:2" hidden="1" outlineLevel="7">
      <c r="A548" s="5" t="e">
        <f>VLOOKUP($A551, テーブル5[], 3, FALSE)</f>
        <v>#N/A</v>
      </c>
      <c r="B548" t="e">
        <f>$B551 * VLOOKUP($A551, テーブル5[], 4, FALSE)</f>
        <v>#VALUE!</v>
      </c>
    </row>
    <row r="549" spans="1:2" hidden="1" outlineLevel="7">
      <c r="A549" s="5" t="e">
        <f>VLOOKUP($A551, テーブル5[], 5, FALSE)</f>
        <v>#N/A</v>
      </c>
      <c r="B549" t="e">
        <f>$B551 * VLOOKUP($A551, テーブル5[], 6, FALSE)</f>
        <v>#VALUE!</v>
      </c>
    </row>
    <row r="550" spans="1:2" hidden="1" outlineLevel="7">
      <c r="A550" s="5" t="e">
        <f>VLOOKUP($A551, テーブル5[], 7, FALSE)</f>
        <v>#N/A</v>
      </c>
      <c r="B550" t="e">
        <f>$B551 * VLOOKUP($A551, テーブル5[], 8, FALSE)</f>
        <v>#VALUE!</v>
      </c>
    </row>
    <row r="551" spans="1:2" hidden="1" outlineLevel="6" collapsed="1">
      <c r="A551" s="4" t="e">
        <f>VLOOKUP($A562, テーブル5[], 3, FALSE)</f>
        <v>#N/A</v>
      </c>
      <c r="B551" t="e">
        <f>$B562 * VLOOKUP($A562, テーブル5[], 4, FALSE)</f>
        <v>#VALUE!</v>
      </c>
    </row>
    <row r="552" spans="1:2" hidden="1" outlineLevel="7">
      <c r="A552" s="5" t="s">
        <v>959</v>
      </c>
      <c r="B552" t="e">
        <f>VLOOKUP(A556, テーブル5[], 2, FALSE)</f>
        <v>#N/A</v>
      </c>
    </row>
    <row r="553" spans="1:2" hidden="1" outlineLevel="7">
      <c r="A553" s="5" t="e">
        <f>VLOOKUP($A556, テーブル5[], 3, FALSE)</f>
        <v>#N/A</v>
      </c>
      <c r="B553" t="e">
        <f>$B556 * VLOOKUP($A556, テーブル5[], 4, FALSE)</f>
        <v>#VALUE!</v>
      </c>
    </row>
    <row r="554" spans="1:2" hidden="1" outlineLevel="7">
      <c r="A554" s="5" t="e">
        <f>VLOOKUP($A556, テーブル5[], 5, FALSE)</f>
        <v>#N/A</v>
      </c>
      <c r="B554" t="e">
        <f>$B556 * VLOOKUP($A556, テーブル5[], 6, FALSE)</f>
        <v>#VALUE!</v>
      </c>
    </row>
    <row r="555" spans="1:2" hidden="1" outlineLevel="7">
      <c r="A555" s="5" t="e">
        <f>VLOOKUP($A556, テーブル5[], 7, FALSE)</f>
        <v>#N/A</v>
      </c>
      <c r="B555" t="e">
        <f>$B556 * VLOOKUP($A556, テーブル5[], 8, FALSE)</f>
        <v>#VALUE!</v>
      </c>
    </row>
    <row r="556" spans="1:2" hidden="1" outlineLevel="6" collapsed="1">
      <c r="A556" s="4" t="e">
        <f>VLOOKUP($A562, テーブル5[], 5, FALSE)</f>
        <v>#N/A</v>
      </c>
      <c r="B556" t="e">
        <f>$B562 * VLOOKUP($A562, テーブル5[], 6, FALSE)</f>
        <v>#VALUE!</v>
      </c>
    </row>
    <row r="557" spans="1:2" hidden="1" outlineLevel="7">
      <c r="A557" s="5" t="s">
        <v>959</v>
      </c>
      <c r="B557" t="e">
        <f>VLOOKUP(A561, テーブル5[], 2, FALSE)</f>
        <v>#N/A</v>
      </c>
    </row>
    <row r="558" spans="1:2" hidden="1" outlineLevel="7">
      <c r="A558" s="5" t="e">
        <f>VLOOKUP($A561, テーブル5[], 3, FALSE)</f>
        <v>#N/A</v>
      </c>
      <c r="B558" t="e">
        <f>$B561 * VLOOKUP($A561, テーブル5[], 4, FALSE)</f>
        <v>#VALUE!</v>
      </c>
    </row>
    <row r="559" spans="1:2" hidden="1" outlineLevel="7">
      <c r="A559" s="5" t="e">
        <f>VLOOKUP($A561, テーブル5[], 5, FALSE)</f>
        <v>#N/A</v>
      </c>
      <c r="B559" t="e">
        <f>$B561 * VLOOKUP($A561, テーブル5[], 6, FALSE)</f>
        <v>#VALUE!</v>
      </c>
    </row>
    <row r="560" spans="1:2" hidden="1" outlineLevel="7">
      <c r="A560" s="5" t="e">
        <f>VLOOKUP($A561, テーブル5[], 7, FALSE)</f>
        <v>#N/A</v>
      </c>
      <c r="B560" t="e">
        <f>$B561 * VLOOKUP($A561, テーブル5[], 8, FALSE)</f>
        <v>#VALUE!</v>
      </c>
    </row>
    <row r="561" spans="1:2" hidden="1" outlineLevel="6" collapsed="1">
      <c r="A561" s="4" t="e">
        <f>VLOOKUP($A562, テーブル5[], 7, FALSE)</f>
        <v>#N/A</v>
      </c>
      <c r="B561" t="e">
        <f>$B562 * VLOOKUP($A562, テーブル5[], 8, FALSE)</f>
        <v>#VALUE!</v>
      </c>
    </row>
    <row r="562" spans="1:2" hidden="1" outlineLevel="5" collapsed="1">
      <c r="A562" s="3" t="e">
        <f>VLOOKUP($A597, テーブル5[], 3, FALSE)</f>
        <v>#N/A</v>
      </c>
      <c r="B562" t="e">
        <f>$B597 * VLOOKUP($A597, テーブル5[], 4, FALSE)</f>
        <v>#VALUE!</v>
      </c>
    </row>
    <row r="563" spans="1:2" hidden="1" outlineLevel="6">
      <c r="A563" s="4" t="s">
        <v>959</v>
      </c>
      <c r="B563" t="e">
        <f>VLOOKUP(A579, テーブル5[], 2, FALSE)</f>
        <v>#N/A</v>
      </c>
    </row>
    <row r="564" spans="1:2" hidden="1" outlineLevel="7">
      <c r="A564" s="5" t="s">
        <v>959</v>
      </c>
      <c r="B564" t="e">
        <f>VLOOKUP(A568, テーブル5[], 2, FALSE)</f>
        <v>#N/A</v>
      </c>
    </row>
    <row r="565" spans="1:2" hidden="1" outlineLevel="7">
      <c r="A565" s="5" t="e">
        <f>VLOOKUP($A568, テーブル5[], 3, FALSE)</f>
        <v>#N/A</v>
      </c>
      <c r="B565" t="e">
        <f>$B568 * VLOOKUP($A568, テーブル5[], 4, FALSE)</f>
        <v>#VALUE!</v>
      </c>
    </row>
    <row r="566" spans="1:2" hidden="1" outlineLevel="7">
      <c r="A566" s="5" t="e">
        <f>VLOOKUP($A568, テーブル5[], 5, FALSE)</f>
        <v>#N/A</v>
      </c>
      <c r="B566" t="e">
        <f>$B568 * VLOOKUP($A568, テーブル5[], 6, FALSE)</f>
        <v>#VALUE!</v>
      </c>
    </row>
    <row r="567" spans="1:2" hidden="1" outlineLevel="7">
      <c r="A567" s="5" t="e">
        <f>VLOOKUP($A568, テーブル5[], 7, FALSE)</f>
        <v>#N/A</v>
      </c>
      <c r="B567" t="e">
        <f>$B568 * VLOOKUP($A568, テーブル5[], 8, FALSE)</f>
        <v>#VALUE!</v>
      </c>
    </row>
    <row r="568" spans="1:2" hidden="1" outlineLevel="6" collapsed="1">
      <c r="A568" s="4" t="e">
        <f>VLOOKUP($A579, テーブル5[], 3, FALSE)</f>
        <v>#N/A</v>
      </c>
      <c r="B568" t="e">
        <f>$B579 * VLOOKUP($A579, テーブル5[], 4, FALSE)</f>
        <v>#VALUE!</v>
      </c>
    </row>
    <row r="569" spans="1:2" hidden="1" outlineLevel="7">
      <c r="A569" s="5" t="s">
        <v>959</v>
      </c>
      <c r="B569" t="e">
        <f>VLOOKUP(A573, テーブル5[], 2, FALSE)</f>
        <v>#N/A</v>
      </c>
    </row>
    <row r="570" spans="1:2" hidden="1" outlineLevel="7">
      <c r="A570" s="5" t="e">
        <f>VLOOKUP($A573, テーブル5[], 3, FALSE)</f>
        <v>#N/A</v>
      </c>
      <c r="B570" t="e">
        <f>$B573 * VLOOKUP($A573, テーブル5[], 4, FALSE)</f>
        <v>#VALUE!</v>
      </c>
    </row>
    <row r="571" spans="1:2" hidden="1" outlineLevel="7">
      <c r="A571" s="5" t="e">
        <f>VLOOKUP($A573, テーブル5[], 5, FALSE)</f>
        <v>#N/A</v>
      </c>
      <c r="B571" t="e">
        <f>$B573 * VLOOKUP($A573, テーブル5[], 6, FALSE)</f>
        <v>#VALUE!</v>
      </c>
    </row>
    <row r="572" spans="1:2" hidden="1" outlineLevel="7">
      <c r="A572" s="5" t="e">
        <f>VLOOKUP($A573, テーブル5[], 7, FALSE)</f>
        <v>#N/A</v>
      </c>
      <c r="B572" t="e">
        <f>$B573 * VLOOKUP($A573, テーブル5[], 8, FALSE)</f>
        <v>#VALUE!</v>
      </c>
    </row>
    <row r="573" spans="1:2" hidden="1" outlineLevel="6" collapsed="1">
      <c r="A573" s="4" t="e">
        <f>VLOOKUP($A579, テーブル5[], 5, FALSE)</f>
        <v>#N/A</v>
      </c>
      <c r="B573" t="e">
        <f>$B579 * VLOOKUP($A579, テーブル5[], 6, FALSE)</f>
        <v>#VALUE!</v>
      </c>
    </row>
    <row r="574" spans="1:2" hidden="1" outlineLevel="7">
      <c r="A574" s="5" t="s">
        <v>959</v>
      </c>
      <c r="B574" t="e">
        <f>VLOOKUP(A578, テーブル5[], 2, FALSE)</f>
        <v>#N/A</v>
      </c>
    </row>
    <row r="575" spans="1:2" hidden="1" outlineLevel="7">
      <c r="A575" s="5" t="e">
        <f>VLOOKUP($A578, テーブル5[], 3, FALSE)</f>
        <v>#N/A</v>
      </c>
      <c r="B575" t="e">
        <f>$B578 * VLOOKUP($A578, テーブル5[], 4, FALSE)</f>
        <v>#VALUE!</v>
      </c>
    </row>
    <row r="576" spans="1:2" hidden="1" outlineLevel="7">
      <c r="A576" s="5" t="e">
        <f>VLOOKUP($A578, テーブル5[], 5, FALSE)</f>
        <v>#N/A</v>
      </c>
      <c r="B576" t="e">
        <f>$B578 * VLOOKUP($A578, テーブル5[], 6, FALSE)</f>
        <v>#VALUE!</v>
      </c>
    </row>
    <row r="577" spans="1:2" hidden="1" outlineLevel="7">
      <c r="A577" s="5" t="e">
        <f>VLOOKUP($A578, テーブル5[], 7, FALSE)</f>
        <v>#N/A</v>
      </c>
      <c r="B577" t="e">
        <f>$B578 * VLOOKUP($A578, テーブル5[], 8, FALSE)</f>
        <v>#VALUE!</v>
      </c>
    </row>
    <row r="578" spans="1:2" hidden="1" outlineLevel="6" collapsed="1">
      <c r="A578" s="4" t="e">
        <f>VLOOKUP($A579, テーブル5[], 7, FALSE)</f>
        <v>#N/A</v>
      </c>
      <c r="B578" t="e">
        <f>$B579 * VLOOKUP($A579, テーブル5[], 8, FALSE)</f>
        <v>#VALUE!</v>
      </c>
    </row>
    <row r="579" spans="1:2" hidden="1" outlineLevel="5" collapsed="1">
      <c r="A579" s="3" t="e">
        <f>VLOOKUP($A597, テーブル5[], 5, FALSE)</f>
        <v>#N/A</v>
      </c>
      <c r="B579" t="e">
        <f>$B597 * VLOOKUP($A597, テーブル5[], 6, FALSE)</f>
        <v>#VALUE!</v>
      </c>
    </row>
    <row r="580" spans="1:2" hidden="1" outlineLevel="6">
      <c r="A580" s="4" t="s">
        <v>959</v>
      </c>
      <c r="B580" t="e">
        <f>VLOOKUP(A596, テーブル5[], 2, FALSE)</f>
        <v>#N/A</v>
      </c>
    </row>
    <row r="581" spans="1:2" hidden="1" outlineLevel="7">
      <c r="A581" s="5" t="s">
        <v>959</v>
      </c>
      <c r="B581" t="e">
        <f>VLOOKUP(A585, テーブル5[], 2, FALSE)</f>
        <v>#N/A</v>
      </c>
    </row>
    <row r="582" spans="1:2" hidden="1" outlineLevel="7">
      <c r="A582" s="5" t="e">
        <f>VLOOKUP($A585, テーブル5[], 3, FALSE)</f>
        <v>#N/A</v>
      </c>
      <c r="B582" t="e">
        <f>$B585 * VLOOKUP($A585, テーブル5[], 4, FALSE)</f>
        <v>#VALUE!</v>
      </c>
    </row>
    <row r="583" spans="1:2" hidden="1" outlineLevel="7">
      <c r="A583" s="5" t="e">
        <f>VLOOKUP($A585, テーブル5[], 5, FALSE)</f>
        <v>#N/A</v>
      </c>
      <c r="B583" t="e">
        <f>$B585 * VLOOKUP($A585, テーブル5[], 6, FALSE)</f>
        <v>#VALUE!</v>
      </c>
    </row>
    <row r="584" spans="1:2" hidden="1" outlineLevel="7">
      <c r="A584" s="5" t="e">
        <f>VLOOKUP($A585, テーブル5[], 7, FALSE)</f>
        <v>#N/A</v>
      </c>
      <c r="B584" t="e">
        <f>$B585 * VLOOKUP($A585, テーブル5[], 8, FALSE)</f>
        <v>#VALUE!</v>
      </c>
    </row>
    <row r="585" spans="1:2" hidden="1" outlineLevel="6" collapsed="1">
      <c r="A585" s="4" t="e">
        <f>VLOOKUP($A596, テーブル5[], 3, FALSE)</f>
        <v>#N/A</v>
      </c>
      <c r="B585" t="e">
        <f>$B596 * VLOOKUP($A596, テーブル5[], 4, FALSE)</f>
        <v>#VALUE!</v>
      </c>
    </row>
    <row r="586" spans="1:2" hidden="1" outlineLevel="7">
      <c r="A586" s="5" t="s">
        <v>959</v>
      </c>
      <c r="B586" t="e">
        <f>VLOOKUP(A590, テーブル5[], 2, FALSE)</f>
        <v>#N/A</v>
      </c>
    </row>
    <row r="587" spans="1:2" hidden="1" outlineLevel="7">
      <c r="A587" s="5" t="e">
        <f>VLOOKUP($A590, テーブル5[], 3, FALSE)</f>
        <v>#N/A</v>
      </c>
      <c r="B587" t="e">
        <f>$B590 * VLOOKUP($A590, テーブル5[], 4, FALSE)</f>
        <v>#VALUE!</v>
      </c>
    </row>
    <row r="588" spans="1:2" hidden="1" outlineLevel="7">
      <c r="A588" s="5" t="e">
        <f>VLOOKUP($A590, テーブル5[], 5, FALSE)</f>
        <v>#N/A</v>
      </c>
      <c r="B588" t="e">
        <f>$B590 * VLOOKUP($A590, テーブル5[], 6, FALSE)</f>
        <v>#VALUE!</v>
      </c>
    </row>
    <row r="589" spans="1:2" hidden="1" outlineLevel="7">
      <c r="A589" s="5" t="e">
        <f>VLOOKUP($A590, テーブル5[], 7, FALSE)</f>
        <v>#N/A</v>
      </c>
      <c r="B589" t="e">
        <f>$B590 * VLOOKUP($A590, テーブル5[], 8, FALSE)</f>
        <v>#VALUE!</v>
      </c>
    </row>
    <row r="590" spans="1:2" hidden="1" outlineLevel="6" collapsed="1">
      <c r="A590" s="4" t="e">
        <f>VLOOKUP($A596, テーブル5[], 5, FALSE)</f>
        <v>#N/A</v>
      </c>
      <c r="B590" t="e">
        <f>$B596 * VLOOKUP($A596, テーブル5[], 6, FALSE)</f>
        <v>#VALUE!</v>
      </c>
    </row>
    <row r="591" spans="1:2" hidden="1" outlineLevel="7">
      <c r="A591" s="5" t="s">
        <v>959</v>
      </c>
      <c r="B591" t="e">
        <f>VLOOKUP(A595, テーブル5[], 2, FALSE)</f>
        <v>#N/A</v>
      </c>
    </row>
    <row r="592" spans="1:2" hidden="1" outlineLevel="7">
      <c r="A592" s="5" t="e">
        <f>VLOOKUP($A595, テーブル5[], 3, FALSE)</f>
        <v>#N/A</v>
      </c>
      <c r="B592" t="e">
        <f>$B595 * VLOOKUP($A595, テーブル5[], 4, FALSE)</f>
        <v>#VALUE!</v>
      </c>
    </row>
    <row r="593" spans="1:2" hidden="1" outlineLevel="7">
      <c r="A593" s="5" t="e">
        <f>VLOOKUP($A595, テーブル5[], 5, FALSE)</f>
        <v>#N/A</v>
      </c>
      <c r="B593" t="e">
        <f>$B595 * VLOOKUP($A595, テーブル5[], 6, FALSE)</f>
        <v>#VALUE!</v>
      </c>
    </row>
    <row r="594" spans="1:2" hidden="1" outlineLevel="7">
      <c r="A594" s="5" t="e">
        <f>VLOOKUP($A595, テーブル5[], 7, FALSE)</f>
        <v>#N/A</v>
      </c>
      <c r="B594" t="e">
        <f>$B595 * VLOOKUP($A595, テーブル5[], 8, FALSE)</f>
        <v>#VALUE!</v>
      </c>
    </row>
    <row r="595" spans="1:2" hidden="1" outlineLevel="6" collapsed="1">
      <c r="A595" s="4" t="e">
        <f>VLOOKUP($A596, テーブル5[], 7, FALSE)</f>
        <v>#N/A</v>
      </c>
      <c r="B595" t="e">
        <f>$B596 * VLOOKUP($A596, テーブル5[], 8, FALSE)</f>
        <v>#VALUE!</v>
      </c>
    </row>
    <row r="596" spans="1:2" hidden="1" outlineLevel="5" collapsed="1">
      <c r="A596" s="3" t="e">
        <f>VLOOKUP($A597, テーブル5[], 7, FALSE)</f>
        <v>#N/A</v>
      </c>
      <c r="B596" t="e">
        <f>$B597 * VLOOKUP($A597, テーブル5[], 8, FALSE)</f>
        <v>#VALUE!</v>
      </c>
    </row>
    <row r="597" spans="1:2" hidden="1" outlineLevel="4" collapsed="1">
      <c r="A597" s="10" t="e">
        <f>VLOOKUP($A651, テーブル5[], 5, FALSE)</f>
        <v>#N/A</v>
      </c>
      <c r="B597" s="11" t="e">
        <f>$B651 * VLOOKUP($A651, テーブル5[], 6, FALSE)</f>
        <v>#VALUE!</v>
      </c>
    </row>
    <row r="598" spans="1:2" hidden="1" outlineLevel="5">
      <c r="A598" s="3" t="s">
        <v>959</v>
      </c>
      <c r="B598" t="e">
        <f>VLOOKUP(A650, テーブル5[], 2, FALSE)</f>
        <v>#N/A</v>
      </c>
    </row>
    <row r="599" spans="1:2" hidden="1" outlineLevel="6">
      <c r="A599" s="4" t="s">
        <v>959</v>
      </c>
      <c r="B599" t="e">
        <f>VLOOKUP(A615, テーブル5[], 2, FALSE)</f>
        <v>#N/A</v>
      </c>
    </row>
    <row r="600" spans="1:2" hidden="1" outlineLevel="7">
      <c r="A600" s="5" t="s">
        <v>959</v>
      </c>
      <c r="B600" t="e">
        <f>VLOOKUP(A604, テーブル5[], 2, FALSE)</f>
        <v>#N/A</v>
      </c>
    </row>
    <row r="601" spans="1:2" hidden="1" outlineLevel="7">
      <c r="A601" s="5" t="e">
        <f>VLOOKUP($A604, テーブル5[], 3, FALSE)</f>
        <v>#N/A</v>
      </c>
      <c r="B601" t="e">
        <f>$B604 * VLOOKUP($A604, テーブル5[], 4, FALSE)</f>
        <v>#VALUE!</v>
      </c>
    </row>
    <row r="602" spans="1:2" hidden="1" outlineLevel="7">
      <c r="A602" s="5" t="e">
        <f>VLOOKUP($A604, テーブル5[], 5, FALSE)</f>
        <v>#N/A</v>
      </c>
      <c r="B602" t="e">
        <f>$B604 * VLOOKUP($A604, テーブル5[], 6, FALSE)</f>
        <v>#VALUE!</v>
      </c>
    </row>
    <row r="603" spans="1:2" hidden="1" outlineLevel="7">
      <c r="A603" s="5" t="e">
        <f>VLOOKUP($A604, テーブル5[], 7, FALSE)</f>
        <v>#N/A</v>
      </c>
      <c r="B603" t="e">
        <f>$B604 * VLOOKUP($A604, テーブル5[], 8, FALSE)</f>
        <v>#VALUE!</v>
      </c>
    </row>
    <row r="604" spans="1:2" hidden="1" outlineLevel="6" collapsed="1">
      <c r="A604" s="4" t="e">
        <f>VLOOKUP($A615, テーブル5[], 3, FALSE)</f>
        <v>#N/A</v>
      </c>
      <c r="B604" t="e">
        <f>$B615 * VLOOKUP($A615, テーブル5[], 4, FALSE)</f>
        <v>#VALUE!</v>
      </c>
    </row>
    <row r="605" spans="1:2" hidden="1" outlineLevel="7">
      <c r="A605" s="5" t="s">
        <v>959</v>
      </c>
      <c r="B605" t="e">
        <f>VLOOKUP(A609, テーブル5[], 2, FALSE)</f>
        <v>#N/A</v>
      </c>
    </row>
    <row r="606" spans="1:2" hidden="1" outlineLevel="7">
      <c r="A606" s="5" t="e">
        <f>VLOOKUP($A609, テーブル5[], 3, FALSE)</f>
        <v>#N/A</v>
      </c>
      <c r="B606" t="e">
        <f>$B609 * VLOOKUP($A609, テーブル5[], 4, FALSE)</f>
        <v>#VALUE!</v>
      </c>
    </row>
    <row r="607" spans="1:2" hidden="1" outlineLevel="7">
      <c r="A607" s="5" t="e">
        <f>VLOOKUP($A609, テーブル5[], 5, FALSE)</f>
        <v>#N/A</v>
      </c>
      <c r="B607" t="e">
        <f>$B609 * VLOOKUP($A609, テーブル5[], 6, FALSE)</f>
        <v>#VALUE!</v>
      </c>
    </row>
    <row r="608" spans="1:2" hidden="1" outlineLevel="7">
      <c r="A608" s="5" t="e">
        <f>VLOOKUP($A609, テーブル5[], 7, FALSE)</f>
        <v>#N/A</v>
      </c>
      <c r="B608" t="e">
        <f>$B609 * VLOOKUP($A609, テーブル5[], 8, FALSE)</f>
        <v>#VALUE!</v>
      </c>
    </row>
    <row r="609" spans="1:2" hidden="1" outlineLevel="6" collapsed="1">
      <c r="A609" s="4" t="e">
        <f>VLOOKUP($A615, テーブル5[], 5, FALSE)</f>
        <v>#N/A</v>
      </c>
      <c r="B609" t="e">
        <f>$B615 * VLOOKUP($A615, テーブル5[], 6, FALSE)</f>
        <v>#VALUE!</v>
      </c>
    </row>
    <row r="610" spans="1:2" hidden="1" outlineLevel="7">
      <c r="A610" s="5" t="s">
        <v>959</v>
      </c>
      <c r="B610" t="e">
        <f>VLOOKUP(A614, テーブル5[], 2, FALSE)</f>
        <v>#N/A</v>
      </c>
    </row>
    <row r="611" spans="1:2" hidden="1" outlineLevel="7">
      <c r="A611" s="5" t="e">
        <f>VLOOKUP($A614, テーブル5[], 3, FALSE)</f>
        <v>#N/A</v>
      </c>
      <c r="B611" t="e">
        <f>$B614 * VLOOKUP($A614, テーブル5[], 4, FALSE)</f>
        <v>#VALUE!</v>
      </c>
    </row>
    <row r="612" spans="1:2" hidden="1" outlineLevel="7">
      <c r="A612" s="5" t="e">
        <f>VLOOKUP($A614, テーブル5[], 5, FALSE)</f>
        <v>#N/A</v>
      </c>
      <c r="B612" t="e">
        <f>$B614 * VLOOKUP($A614, テーブル5[], 6, FALSE)</f>
        <v>#VALUE!</v>
      </c>
    </row>
    <row r="613" spans="1:2" hidden="1" outlineLevel="7">
      <c r="A613" s="5" t="e">
        <f>VLOOKUP($A614, テーブル5[], 7, FALSE)</f>
        <v>#N/A</v>
      </c>
      <c r="B613" t="e">
        <f>$B614 * VLOOKUP($A614, テーブル5[], 8, FALSE)</f>
        <v>#VALUE!</v>
      </c>
    </row>
    <row r="614" spans="1:2" hidden="1" outlineLevel="6" collapsed="1">
      <c r="A614" s="4" t="e">
        <f>VLOOKUP($A615, テーブル5[], 7, FALSE)</f>
        <v>#N/A</v>
      </c>
      <c r="B614" t="e">
        <f>$B615 * VLOOKUP($A615, テーブル5[], 8, FALSE)</f>
        <v>#VALUE!</v>
      </c>
    </row>
    <row r="615" spans="1:2" hidden="1" outlineLevel="5" collapsed="1">
      <c r="A615" s="3" t="e">
        <f>VLOOKUP($A650, テーブル5[], 3, FALSE)</f>
        <v>#N/A</v>
      </c>
      <c r="B615" t="e">
        <f>$B650 * VLOOKUP($A650, テーブル5[], 4, FALSE)</f>
        <v>#VALUE!</v>
      </c>
    </row>
    <row r="616" spans="1:2" hidden="1" outlineLevel="6">
      <c r="A616" s="4" t="s">
        <v>959</v>
      </c>
      <c r="B616" t="e">
        <f>VLOOKUP(A632, テーブル5[], 2, FALSE)</f>
        <v>#N/A</v>
      </c>
    </row>
    <row r="617" spans="1:2" hidden="1" outlineLevel="7">
      <c r="A617" s="5" t="s">
        <v>959</v>
      </c>
      <c r="B617" t="e">
        <f>VLOOKUP(A621, テーブル5[], 2, FALSE)</f>
        <v>#N/A</v>
      </c>
    </row>
    <row r="618" spans="1:2" hidden="1" outlineLevel="7">
      <c r="A618" s="5" t="e">
        <f>VLOOKUP($A621, テーブル5[], 3, FALSE)</f>
        <v>#N/A</v>
      </c>
      <c r="B618" t="e">
        <f>$B621 * VLOOKUP($A621, テーブル5[], 4, FALSE)</f>
        <v>#VALUE!</v>
      </c>
    </row>
    <row r="619" spans="1:2" hidden="1" outlineLevel="7">
      <c r="A619" s="5" t="e">
        <f>VLOOKUP($A621, テーブル5[], 5, FALSE)</f>
        <v>#N/A</v>
      </c>
      <c r="B619" t="e">
        <f>$B621 * VLOOKUP($A621, テーブル5[], 6, FALSE)</f>
        <v>#VALUE!</v>
      </c>
    </row>
    <row r="620" spans="1:2" hidden="1" outlineLevel="7">
      <c r="A620" s="5" t="e">
        <f>VLOOKUP($A621, テーブル5[], 7, FALSE)</f>
        <v>#N/A</v>
      </c>
      <c r="B620" t="e">
        <f>$B621 * VLOOKUP($A621, テーブル5[], 8, FALSE)</f>
        <v>#VALUE!</v>
      </c>
    </row>
    <row r="621" spans="1:2" hidden="1" outlineLevel="6" collapsed="1">
      <c r="A621" s="4" t="e">
        <f>VLOOKUP($A632, テーブル5[], 3, FALSE)</f>
        <v>#N/A</v>
      </c>
      <c r="B621" t="e">
        <f>$B632 * VLOOKUP($A632, テーブル5[], 4, FALSE)</f>
        <v>#VALUE!</v>
      </c>
    </row>
    <row r="622" spans="1:2" hidden="1" outlineLevel="7">
      <c r="A622" s="5" t="s">
        <v>959</v>
      </c>
      <c r="B622" t="e">
        <f>VLOOKUP(A626, テーブル5[], 2, FALSE)</f>
        <v>#N/A</v>
      </c>
    </row>
    <row r="623" spans="1:2" hidden="1" outlineLevel="7">
      <c r="A623" s="5" t="e">
        <f>VLOOKUP($A626, テーブル5[], 3, FALSE)</f>
        <v>#N/A</v>
      </c>
      <c r="B623" t="e">
        <f>$B626 * VLOOKUP($A626, テーブル5[], 4, FALSE)</f>
        <v>#VALUE!</v>
      </c>
    </row>
    <row r="624" spans="1:2" hidden="1" outlineLevel="7">
      <c r="A624" s="5" t="e">
        <f>VLOOKUP($A626, テーブル5[], 5, FALSE)</f>
        <v>#N/A</v>
      </c>
      <c r="B624" t="e">
        <f>$B626 * VLOOKUP($A626, テーブル5[], 6, FALSE)</f>
        <v>#VALUE!</v>
      </c>
    </row>
    <row r="625" spans="1:2" hidden="1" outlineLevel="7">
      <c r="A625" s="5" t="e">
        <f>VLOOKUP($A626, テーブル5[], 7, FALSE)</f>
        <v>#N/A</v>
      </c>
      <c r="B625" t="e">
        <f>$B626 * VLOOKUP($A626, テーブル5[], 8, FALSE)</f>
        <v>#VALUE!</v>
      </c>
    </row>
    <row r="626" spans="1:2" hidden="1" outlineLevel="6" collapsed="1">
      <c r="A626" s="4" t="e">
        <f>VLOOKUP($A632, テーブル5[], 5, FALSE)</f>
        <v>#N/A</v>
      </c>
      <c r="B626" t="e">
        <f>$B632 * VLOOKUP($A632, テーブル5[], 6, FALSE)</f>
        <v>#VALUE!</v>
      </c>
    </row>
    <row r="627" spans="1:2" hidden="1" outlineLevel="7">
      <c r="A627" s="5" t="s">
        <v>959</v>
      </c>
      <c r="B627" t="e">
        <f>VLOOKUP(A631, テーブル5[], 2, FALSE)</f>
        <v>#N/A</v>
      </c>
    </row>
    <row r="628" spans="1:2" hidden="1" outlineLevel="7">
      <c r="A628" s="5" t="e">
        <f>VLOOKUP($A631, テーブル5[], 3, FALSE)</f>
        <v>#N/A</v>
      </c>
      <c r="B628" t="e">
        <f>$B631 * VLOOKUP($A631, テーブル5[], 4, FALSE)</f>
        <v>#VALUE!</v>
      </c>
    </row>
    <row r="629" spans="1:2" hidden="1" outlineLevel="7">
      <c r="A629" s="5" t="e">
        <f>VLOOKUP($A631, テーブル5[], 5, FALSE)</f>
        <v>#N/A</v>
      </c>
      <c r="B629" t="e">
        <f>$B631 * VLOOKUP($A631, テーブル5[], 6, FALSE)</f>
        <v>#VALUE!</v>
      </c>
    </row>
    <row r="630" spans="1:2" hidden="1" outlineLevel="7">
      <c r="A630" s="5" t="e">
        <f>VLOOKUP($A631, テーブル5[], 7, FALSE)</f>
        <v>#N/A</v>
      </c>
      <c r="B630" t="e">
        <f>$B631 * VLOOKUP($A631, テーブル5[], 8, FALSE)</f>
        <v>#VALUE!</v>
      </c>
    </row>
    <row r="631" spans="1:2" hidden="1" outlineLevel="6" collapsed="1">
      <c r="A631" s="4" t="e">
        <f>VLOOKUP($A632, テーブル5[], 7, FALSE)</f>
        <v>#N/A</v>
      </c>
      <c r="B631" t="e">
        <f>$B632 * VLOOKUP($A632, テーブル5[], 8, FALSE)</f>
        <v>#VALUE!</v>
      </c>
    </row>
    <row r="632" spans="1:2" hidden="1" outlineLevel="5" collapsed="1">
      <c r="A632" s="3" t="e">
        <f>VLOOKUP($A650, テーブル5[], 5, FALSE)</f>
        <v>#N/A</v>
      </c>
      <c r="B632" t="e">
        <f>$B650 * VLOOKUP($A650, テーブル5[], 6, FALSE)</f>
        <v>#VALUE!</v>
      </c>
    </row>
    <row r="633" spans="1:2" hidden="1" outlineLevel="6">
      <c r="A633" s="4" t="s">
        <v>959</v>
      </c>
      <c r="B633" t="e">
        <f>VLOOKUP(A649, テーブル5[], 2, FALSE)</f>
        <v>#N/A</v>
      </c>
    </row>
    <row r="634" spans="1:2" hidden="1" outlineLevel="7">
      <c r="A634" s="5" t="s">
        <v>959</v>
      </c>
      <c r="B634" t="e">
        <f>VLOOKUP(A638, テーブル5[], 2, FALSE)</f>
        <v>#N/A</v>
      </c>
    </row>
    <row r="635" spans="1:2" hidden="1" outlineLevel="7">
      <c r="A635" s="5" t="e">
        <f>VLOOKUP($A638, テーブル5[], 3, FALSE)</f>
        <v>#N/A</v>
      </c>
      <c r="B635" t="e">
        <f>$B638 * VLOOKUP($A638, テーブル5[], 4, FALSE)</f>
        <v>#VALUE!</v>
      </c>
    </row>
    <row r="636" spans="1:2" hidden="1" outlineLevel="7">
      <c r="A636" s="5" t="e">
        <f>VLOOKUP($A638, テーブル5[], 5, FALSE)</f>
        <v>#N/A</v>
      </c>
      <c r="B636" t="e">
        <f>$B638 * VLOOKUP($A638, テーブル5[], 6, FALSE)</f>
        <v>#VALUE!</v>
      </c>
    </row>
    <row r="637" spans="1:2" hidden="1" outlineLevel="7">
      <c r="A637" s="5" t="e">
        <f>VLOOKUP($A638, テーブル5[], 7, FALSE)</f>
        <v>#N/A</v>
      </c>
      <c r="B637" t="e">
        <f>$B638 * VLOOKUP($A638, テーブル5[], 8, FALSE)</f>
        <v>#VALUE!</v>
      </c>
    </row>
    <row r="638" spans="1:2" hidden="1" outlineLevel="6" collapsed="1">
      <c r="A638" s="4" t="e">
        <f>VLOOKUP($A649, テーブル5[], 3, FALSE)</f>
        <v>#N/A</v>
      </c>
      <c r="B638" t="e">
        <f>$B649 * VLOOKUP($A649, テーブル5[], 4, FALSE)</f>
        <v>#VALUE!</v>
      </c>
    </row>
    <row r="639" spans="1:2" hidden="1" outlineLevel="7">
      <c r="A639" s="5" t="s">
        <v>959</v>
      </c>
      <c r="B639" t="e">
        <f>VLOOKUP(A643, テーブル5[], 2, FALSE)</f>
        <v>#N/A</v>
      </c>
    </row>
    <row r="640" spans="1:2" hidden="1" outlineLevel="7">
      <c r="A640" s="5" t="e">
        <f>VLOOKUP($A643, テーブル5[], 3, FALSE)</f>
        <v>#N/A</v>
      </c>
      <c r="B640" t="e">
        <f>$B643 * VLOOKUP($A643, テーブル5[], 4, FALSE)</f>
        <v>#VALUE!</v>
      </c>
    </row>
    <row r="641" spans="1:2" hidden="1" outlineLevel="7">
      <c r="A641" s="5" t="e">
        <f>VLOOKUP($A643, テーブル5[], 5, FALSE)</f>
        <v>#N/A</v>
      </c>
      <c r="B641" t="e">
        <f>$B643 * VLOOKUP($A643, テーブル5[], 6, FALSE)</f>
        <v>#VALUE!</v>
      </c>
    </row>
    <row r="642" spans="1:2" hidden="1" outlineLevel="7">
      <c r="A642" s="5" t="e">
        <f>VLOOKUP($A643, テーブル5[], 7, FALSE)</f>
        <v>#N/A</v>
      </c>
      <c r="B642" t="e">
        <f>$B643 * VLOOKUP($A643, テーブル5[], 8, FALSE)</f>
        <v>#VALUE!</v>
      </c>
    </row>
    <row r="643" spans="1:2" hidden="1" outlineLevel="6" collapsed="1">
      <c r="A643" s="4" t="e">
        <f>VLOOKUP($A649, テーブル5[], 5, FALSE)</f>
        <v>#N/A</v>
      </c>
      <c r="B643" t="e">
        <f>$B649 * VLOOKUP($A649, テーブル5[], 6, FALSE)</f>
        <v>#VALUE!</v>
      </c>
    </row>
    <row r="644" spans="1:2" hidden="1" outlineLevel="7">
      <c r="A644" s="5" t="s">
        <v>959</v>
      </c>
      <c r="B644" t="e">
        <f>VLOOKUP(A648, テーブル5[], 2, FALSE)</f>
        <v>#N/A</v>
      </c>
    </row>
    <row r="645" spans="1:2" hidden="1" outlineLevel="7">
      <c r="A645" s="5" t="e">
        <f>VLOOKUP($A648, テーブル5[], 3, FALSE)</f>
        <v>#N/A</v>
      </c>
      <c r="B645" t="e">
        <f>$B648 * VLOOKUP($A648, テーブル5[], 4, FALSE)</f>
        <v>#VALUE!</v>
      </c>
    </row>
    <row r="646" spans="1:2" hidden="1" outlineLevel="7">
      <c r="A646" s="5" t="e">
        <f>VLOOKUP($A648, テーブル5[], 5, FALSE)</f>
        <v>#N/A</v>
      </c>
      <c r="B646" t="e">
        <f>$B648 * VLOOKUP($A648, テーブル5[], 6, FALSE)</f>
        <v>#VALUE!</v>
      </c>
    </row>
    <row r="647" spans="1:2" hidden="1" outlineLevel="7">
      <c r="A647" s="5" t="e">
        <f>VLOOKUP($A648, テーブル5[], 7, FALSE)</f>
        <v>#N/A</v>
      </c>
      <c r="B647" t="e">
        <f>$B648 * VLOOKUP($A648, テーブル5[], 8, FALSE)</f>
        <v>#VALUE!</v>
      </c>
    </row>
    <row r="648" spans="1:2" hidden="1" outlineLevel="6" collapsed="1">
      <c r="A648" s="4" t="e">
        <f>VLOOKUP($A649, テーブル5[], 7, FALSE)</f>
        <v>#N/A</v>
      </c>
      <c r="B648" t="e">
        <f>$B649 * VLOOKUP($A649, テーブル5[], 8, FALSE)</f>
        <v>#VALUE!</v>
      </c>
    </row>
    <row r="649" spans="1:2" hidden="1" outlineLevel="5" collapsed="1">
      <c r="A649" s="3" t="e">
        <f>VLOOKUP($A650, テーブル5[], 7, FALSE)</f>
        <v>#N/A</v>
      </c>
      <c r="B649" t="e">
        <f>$B650 * VLOOKUP($A650, テーブル5[], 8, FALSE)</f>
        <v>#VALUE!</v>
      </c>
    </row>
    <row r="650" spans="1:2" hidden="1" outlineLevel="4" collapsed="1">
      <c r="A650" s="10" t="e">
        <f>VLOOKUP($A651, テーブル5[], 7, FALSE)</f>
        <v>#N/A</v>
      </c>
      <c r="B650" s="11" t="e">
        <f>$B651 * VLOOKUP($A651, テーブル5[], 8, FALSE)</f>
        <v>#VALUE!</v>
      </c>
    </row>
    <row r="651" spans="1:2" hidden="1" outlineLevel="3" collapsed="1">
      <c r="A651" s="8" t="str">
        <f>VLOOKUP($A974, テーブル5[], 3, FALSE)</f>
        <v/>
      </c>
      <c r="B651" s="9" t="e">
        <f>$B974 * VLOOKUP($A974, テーブル5[], 4, FALSE)</f>
        <v>#VALUE!</v>
      </c>
    </row>
    <row r="652" spans="1:2" hidden="1" outlineLevel="4">
      <c r="A652" s="10" t="s">
        <v>959</v>
      </c>
      <c r="B652" s="11" t="e">
        <f>VLOOKUP(A812, テーブル5[], 2, FALSE)</f>
        <v>#N/A</v>
      </c>
    </row>
    <row r="653" spans="1:2" hidden="1" outlineLevel="5">
      <c r="A653" s="3" t="s">
        <v>959</v>
      </c>
      <c r="B653" t="e">
        <f>VLOOKUP(A705, テーブル5[], 2, FALSE)</f>
        <v>#N/A</v>
      </c>
    </row>
    <row r="654" spans="1:2" hidden="1" outlineLevel="6">
      <c r="A654" s="4" t="s">
        <v>959</v>
      </c>
      <c r="B654" t="e">
        <f>VLOOKUP(A670, テーブル5[], 2, FALSE)</f>
        <v>#N/A</v>
      </c>
    </row>
    <row r="655" spans="1:2" hidden="1" outlineLevel="7">
      <c r="A655" s="5" t="s">
        <v>959</v>
      </c>
      <c r="B655" t="e">
        <f>VLOOKUP(A659, テーブル5[], 2, FALSE)</f>
        <v>#N/A</v>
      </c>
    </row>
    <row r="656" spans="1:2" hidden="1" outlineLevel="7">
      <c r="A656" s="5" t="e">
        <f>VLOOKUP($A659, テーブル5[], 3, FALSE)</f>
        <v>#N/A</v>
      </c>
      <c r="B656" t="e">
        <f>$B659 * VLOOKUP($A659, テーブル5[], 4, FALSE)</f>
        <v>#VALUE!</v>
      </c>
    </row>
    <row r="657" spans="1:2" hidden="1" outlineLevel="7">
      <c r="A657" s="5" t="e">
        <f>VLOOKUP($A659, テーブル5[], 5, FALSE)</f>
        <v>#N/A</v>
      </c>
      <c r="B657" t="e">
        <f>$B659 * VLOOKUP($A659, テーブル5[], 6, FALSE)</f>
        <v>#VALUE!</v>
      </c>
    </row>
    <row r="658" spans="1:2" hidden="1" outlineLevel="7">
      <c r="A658" s="5" t="e">
        <f>VLOOKUP($A659, テーブル5[], 7, FALSE)</f>
        <v>#N/A</v>
      </c>
      <c r="B658" t="e">
        <f>$B659 * VLOOKUP($A659, テーブル5[], 8, FALSE)</f>
        <v>#VALUE!</v>
      </c>
    </row>
    <row r="659" spans="1:2" hidden="1" outlineLevel="6" collapsed="1">
      <c r="A659" s="4" t="e">
        <f>VLOOKUP($A670, テーブル5[], 3, FALSE)</f>
        <v>#N/A</v>
      </c>
      <c r="B659" t="e">
        <f>$B670 * VLOOKUP($A670, テーブル5[], 4, FALSE)</f>
        <v>#VALUE!</v>
      </c>
    </row>
    <row r="660" spans="1:2" hidden="1" outlineLevel="7">
      <c r="A660" s="5" t="s">
        <v>959</v>
      </c>
      <c r="B660" t="e">
        <f>VLOOKUP(A664, テーブル5[], 2, FALSE)</f>
        <v>#N/A</v>
      </c>
    </row>
    <row r="661" spans="1:2" hidden="1" outlineLevel="7">
      <c r="A661" s="5" t="e">
        <f>VLOOKUP($A664, テーブル5[], 3, FALSE)</f>
        <v>#N/A</v>
      </c>
      <c r="B661" t="e">
        <f>$B664 * VLOOKUP($A664, テーブル5[], 4, FALSE)</f>
        <v>#VALUE!</v>
      </c>
    </row>
    <row r="662" spans="1:2" hidden="1" outlineLevel="7">
      <c r="A662" s="5" t="e">
        <f>VLOOKUP($A664, テーブル5[], 5, FALSE)</f>
        <v>#N/A</v>
      </c>
      <c r="B662" t="e">
        <f>$B664 * VLOOKUP($A664, テーブル5[], 6, FALSE)</f>
        <v>#VALUE!</v>
      </c>
    </row>
    <row r="663" spans="1:2" hidden="1" outlineLevel="7">
      <c r="A663" s="5" t="e">
        <f>VLOOKUP($A664, テーブル5[], 7, FALSE)</f>
        <v>#N/A</v>
      </c>
      <c r="B663" t="e">
        <f>$B664 * VLOOKUP($A664, テーブル5[], 8, FALSE)</f>
        <v>#VALUE!</v>
      </c>
    </row>
    <row r="664" spans="1:2" hidden="1" outlineLevel="6" collapsed="1">
      <c r="A664" s="4" t="e">
        <f>VLOOKUP($A670, テーブル5[], 5, FALSE)</f>
        <v>#N/A</v>
      </c>
      <c r="B664" t="e">
        <f>$B670 * VLOOKUP($A670, テーブル5[], 6, FALSE)</f>
        <v>#VALUE!</v>
      </c>
    </row>
    <row r="665" spans="1:2" hidden="1" outlineLevel="7">
      <c r="A665" s="5" t="s">
        <v>959</v>
      </c>
      <c r="B665" t="e">
        <f>VLOOKUP(A669, テーブル5[], 2, FALSE)</f>
        <v>#N/A</v>
      </c>
    </row>
    <row r="666" spans="1:2" hidden="1" outlineLevel="7">
      <c r="A666" s="5" t="e">
        <f>VLOOKUP($A669, テーブル5[], 3, FALSE)</f>
        <v>#N/A</v>
      </c>
      <c r="B666" t="e">
        <f>$B669 * VLOOKUP($A669, テーブル5[], 4, FALSE)</f>
        <v>#VALUE!</v>
      </c>
    </row>
    <row r="667" spans="1:2" hidden="1" outlineLevel="7">
      <c r="A667" s="5" t="e">
        <f>VLOOKUP($A669, テーブル5[], 5, FALSE)</f>
        <v>#N/A</v>
      </c>
      <c r="B667" t="e">
        <f>$B669 * VLOOKUP($A669, テーブル5[], 6, FALSE)</f>
        <v>#VALUE!</v>
      </c>
    </row>
    <row r="668" spans="1:2" hidden="1" outlineLevel="7">
      <c r="A668" s="5" t="e">
        <f>VLOOKUP($A669, テーブル5[], 7, FALSE)</f>
        <v>#N/A</v>
      </c>
      <c r="B668" t="e">
        <f>$B669 * VLOOKUP($A669, テーブル5[], 8, FALSE)</f>
        <v>#VALUE!</v>
      </c>
    </row>
    <row r="669" spans="1:2" hidden="1" outlineLevel="6" collapsed="1">
      <c r="A669" s="4" t="e">
        <f>VLOOKUP($A670, テーブル5[], 7, FALSE)</f>
        <v>#N/A</v>
      </c>
      <c r="B669" t="e">
        <f>$B670 * VLOOKUP($A670, テーブル5[], 8, FALSE)</f>
        <v>#VALUE!</v>
      </c>
    </row>
    <row r="670" spans="1:2" hidden="1" outlineLevel="5" collapsed="1">
      <c r="A670" s="3" t="e">
        <f>VLOOKUP($A705, テーブル5[], 3, FALSE)</f>
        <v>#N/A</v>
      </c>
      <c r="B670" t="e">
        <f>$B705 * VLOOKUP($A705, テーブル5[], 4, FALSE)</f>
        <v>#VALUE!</v>
      </c>
    </row>
    <row r="671" spans="1:2" hidden="1" outlineLevel="6">
      <c r="A671" s="4" t="s">
        <v>959</v>
      </c>
      <c r="B671" t="e">
        <f>VLOOKUP(A687, テーブル5[], 2, FALSE)</f>
        <v>#N/A</v>
      </c>
    </row>
    <row r="672" spans="1:2" hidden="1" outlineLevel="7">
      <c r="A672" s="5" t="s">
        <v>959</v>
      </c>
      <c r="B672" t="e">
        <f>VLOOKUP(A676, テーブル5[], 2, FALSE)</f>
        <v>#N/A</v>
      </c>
    </row>
    <row r="673" spans="1:2" hidden="1" outlineLevel="7">
      <c r="A673" s="5" t="e">
        <f>VLOOKUP($A676, テーブル5[], 3, FALSE)</f>
        <v>#N/A</v>
      </c>
      <c r="B673" t="e">
        <f>$B676 * VLOOKUP($A676, テーブル5[], 4, FALSE)</f>
        <v>#VALUE!</v>
      </c>
    </row>
    <row r="674" spans="1:2" hidden="1" outlineLevel="7">
      <c r="A674" s="5" t="e">
        <f>VLOOKUP($A676, テーブル5[], 5, FALSE)</f>
        <v>#N/A</v>
      </c>
      <c r="B674" t="e">
        <f>$B676 * VLOOKUP($A676, テーブル5[], 6, FALSE)</f>
        <v>#VALUE!</v>
      </c>
    </row>
    <row r="675" spans="1:2" hidden="1" outlineLevel="7">
      <c r="A675" s="5" t="e">
        <f>VLOOKUP($A676, テーブル5[], 7, FALSE)</f>
        <v>#N/A</v>
      </c>
      <c r="B675" t="e">
        <f>$B676 * VLOOKUP($A676, テーブル5[], 8, FALSE)</f>
        <v>#VALUE!</v>
      </c>
    </row>
    <row r="676" spans="1:2" hidden="1" outlineLevel="6" collapsed="1">
      <c r="A676" s="4" t="e">
        <f>VLOOKUP($A687, テーブル5[], 3, FALSE)</f>
        <v>#N/A</v>
      </c>
      <c r="B676" t="e">
        <f>$B687 * VLOOKUP($A687, テーブル5[], 4, FALSE)</f>
        <v>#VALUE!</v>
      </c>
    </row>
    <row r="677" spans="1:2" hidden="1" outlineLevel="7">
      <c r="A677" s="5" t="s">
        <v>959</v>
      </c>
      <c r="B677" t="e">
        <f>VLOOKUP(A681, テーブル5[], 2, FALSE)</f>
        <v>#N/A</v>
      </c>
    </row>
    <row r="678" spans="1:2" hidden="1" outlineLevel="7">
      <c r="A678" s="5" t="e">
        <f>VLOOKUP($A681, テーブル5[], 3, FALSE)</f>
        <v>#N/A</v>
      </c>
      <c r="B678" t="e">
        <f>$B681 * VLOOKUP($A681, テーブル5[], 4, FALSE)</f>
        <v>#VALUE!</v>
      </c>
    </row>
    <row r="679" spans="1:2" hidden="1" outlineLevel="7">
      <c r="A679" s="5" t="e">
        <f>VLOOKUP($A681, テーブル5[], 5, FALSE)</f>
        <v>#N/A</v>
      </c>
      <c r="B679" t="e">
        <f>$B681 * VLOOKUP($A681, テーブル5[], 6, FALSE)</f>
        <v>#VALUE!</v>
      </c>
    </row>
    <row r="680" spans="1:2" hidden="1" outlineLevel="7">
      <c r="A680" s="5" t="e">
        <f>VLOOKUP($A681, テーブル5[], 7, FALSE)</f>
        <v>#N/A</v>
      </c>
      <c r="B680" t="e">
        <f>$B681 * VLOOKUP($A681, テーブル5[], 8, FALSE)</f>
        <v>#VALUE!</v>
      </c>
    </row>
    <row r="681" spans="1:2" hidden="1" outlineLevel="6" collapsed="1">
      <c r="A681" s="4" t="e">
        <f>VLOOKUP($A687, テーブル5[], 5, FALSE)</f>
        <v>#N/A</v>
      </c>
      <c r="B681" t="e">
        <f>$B687 * VLOOKUP($A687, テーブル5[], 6, FALSE)</f>
        <v>#VALUE!</v>
      </c>
    </row>
    <row r="682" spans="1:2" hidden="1" outlineLevel="7">
      <c r="A682" s="5" t="s">
        <v>959</v>
      </c>
      <c r="B682" t="e">
        <f>VLOOKUP(A686, テーブル5[], 2, FALSE)</f>
        <v>#N/A</v>
      </c>
    </row>
    <row r="683" spans="1:2" hidden="1" outlineLevel="7">
      <c r="A683" s="5" t="e">
        <f>VLOOKUP($A686, テーブル5[], 3, FALSE)</f>
        <v>#N/A</v>
      </c>
      <c r="B683" t="e">
        <f>$B686 * VLOOKUP($A686, テーブル5[], 4, FALSE)</f>
        <v>#VALUE!</v>
      </c>
    </row>
    <row r="684" spans="1:2" hidden="1" outlineLevel="7">
      <c r="A684" s="5" t="e">
        <f>VLOOKUP($A686, テーブル5[], 5, FALSE)</f>
        <v>#N/A</v>
      </c>
      <c r="B684" t="e">
        <f>$B686 * VLOOKUP($A686, テーブル5[], 6, FALSE)</f>
        <v>#VALUE!</v>
      </c>
    </row>
    <row r="685" spans="1:2" hidden="1" outlineLevel="7">
      <c r="A685" s="5" t="e">
        <f>VLOOKUP($A686, テーブル5[], 7, FALSE)</f>
        <v>#N/A</v>
      </c>
      <c r="B685" t="e">
        <f>$B686 * VLOOKUP($A686, テーブル5[], 8, FALSE)</f>
        <v>#VALUE!</v>
      </c>
    </row>
    <row r="686" spans="1:2" hidden="1" outlineLevel="6" collapsed="1">
      <c r="A686" s="4" t="e">
        <f>VLOOKUP($A687, テーブル5[], 7, FALSE)</f>
        <v>#N/A</v>
      </c>
      <c r="B686" t="e">
        <f>$B687 * VLOOKUP($A687, テーブル5[], 8, FALSE)</f>
        <v>#VALUE!</v>
      </c>
    </row>
    <row r="687" spans="1:2" hidden="1" outlineLevel="5" collapsed="1">
      <c r="A687" s="3" t="e">
        <f>VLOOKUP($A705, テーブル5[], 5, FALSE)</f>
        <v>#N/A</v>
      </c>
      <c r="B687" t="e">
        <f>$B705 * VLOOKUP($A705, テーブル5[], 6, FALSE)</f>
        <v>#VALUE!</v>
      </c>
    </row>
    <row r="688" spans="1:2" hidden="1" outlineLevel="6">
      <c r="A688" s="4" t="s">
        <v>959</v>
      </c>
      <c r="B688" t="e">
        <f>VLOOKUP(A704, テーブル5[], 2, FALSE)</f>
        <v>#N/A</v>
      </c>
    </row>
    <row r="689" spans="1:2" hidden="1" outlineLevel="7">
      <c r="A689" s="5" t="s">
        <v>959</v>
      </c>
      <c r="B689" t="e">
        <f>VLOOKUP(A693, テーブル5[], 2, FALSE)</f>
        <v>#N/A</v>
      </c>
    </row>
    <row r="690" spans="1:2" hidden="1" outlineLevel="7">
      <c r="A690" s="5" t="e">
        <f>VLOOKUP($A693, テーブル5[], 3, FALSE)</f>
        <v>#N/A</v>
      </c>
      <c r="B690" t="e">
        <f>$B693 * VLOOKUP($A693, テーブル5[], 4, FALSE)</f>
        <v>#VALUE!</v>
      </c>
    </row>
    <row r="691" spans="1:2" hidden="1" outlineLevel="7">
      <c r="A691" s="5" t="e">
        <f>VLOOKUP($A693, テーブル5[], 5, FALSE)</f>
        <v>#N/A</v>
      </c>
      <c r="B691" t="e">
        <f>$B693 * VLOOKUP($A693, テーブル5[], 6, FALSE)</f>
        <v>#VALUE!</v>
      </c>
    </row>
    <row r="692" spans="1:2" hidden="1" outlineLevel="7">
      <c r="A692" s="5" t="e">
        <f>VLOOKUP($A693, テーブル5[], 7, FALSE)</f>
        <v>#N/A</v>
      </c>
      <c r="B692" t="e">
        <f>$B693 * VLOOKUP($A693, テーブル5[], 8, FALSE)</f>
        <v>#VALUE!</v>
      </c>
    </row>
    <row r="693" spans="1:2" hidden="1" outlineLevel="6" collapsed="1">
      <c r="A693" s="4" t="e">
        <f>VLOOKUP($A704, テーブル5[], 3, FALSE)</f>
        <v>#N/A</v>
      </c>
      <c r="B693" t="e">
        <f>$B704 * VLOOKUP($A704, テーブル5[], 4, FALSE)</f>
        <v>#VALUE!</v>
      </c>
    </row>
    <row r="694" spans="1:2" hidden="1" outlineLevel="7">
      <c r="A694" s="5" t="s">
        <v>959</v>
      </c>
      <c r="B694" t="e">
        <f>VLOOKUP(A698, テーブル5[], 2, FALSE)</f>
        <v>#N/A</v>
      </c>
    </row>
    <row r="695" spans="1:2" hidden="1" outlineLevel="7">
      <c r="A695" s="5" t="e">
        <f>VLOOKUP($A698, テーブル5[], 3, FALSE)</f>
        <v>#N/A</v>
      </c>
      <c r="B695" t="e">
        <f>$B698 * VLOOKUP($A698, テーブル5[], 4, FALSE)</f>
        <v>#VALUE!</v>
      </c>
    </row>
    <row r="696" spans="1:2" hidden="1" outlineLevel="7">
      <c r="A696" s="5" t="e">
        <f>VLOOKUP($A698, テーブル5[], 5, FALSE)</f>
        <v>#N/A</v>
      </c>
      <c r="B696" t="e">
        <f>$B698 * VLOOKUP($A698, テーブル5[], 6, FALSE)</f>
        <v>#VALUE!</v>
      </c>
    </row>
    <row r="697" spans="1:2" hidden="1" outlineLevel="7">
      <c r="A697" s="5" t="e">
        <f>VLOOKUP($A698, テーブル5[], 7, FALSE)</f>
        <v>#N/A</v>
      </c>
      <c r="B697" t="e">
        <f>$B698 * VLOOKUP($A698, テーブル5[], 8, FALSE)</f>
        <v>#VALUE!</v>
      </c>
    </row>
    <row r="698" spans="1:2" hidden="1" outlineLevel="6" collapsed="1">
      <c r="A698" s="4" t="e">
        <f>VLOOKUP($A704, テーブル5[], 5, FALSE)</f>
        <v>#N/A</v>
      </c>
      <c r="B698" t="e">
        <f>$B704 * VLOOKUP($A704, テーブル5[], 6, FALSE)</f>
        <v>#VALUE!</v>
      </c>
    </row>
    <row r="699" spans="1:2" hidden="1" outlineLevel="7">
      <c r="A699" s="5" t="s">
        <v>959</v>
      </c>
      <c r="B699" t="e">
        <f>VLOOKUP(A703, テーブル5[], 2, FALSE)</f>
        <v>#N/A</v>
      </c>
    </row>
    <row r="700" spans="1:2" hidden="1" outlineLevel="7">
      <c r="A700" s="5" t="e">
        <f>VLOOKUP($A703, テーブル5[], 3, FALSE)</f>
        <v>#N/A</v>
      </c>
      <c r="B700" t="e">
        <f>$B703 * VLOOKUP($A703, テーブル5[], 4, FALSE)</f>
        <v>#VALUE!</v>
      </c>
    </row>
    <row r="701" spans="1:2" hidden="1" outlineLevel="7">
      <c r="A701" s="5" t="e">
        <f>VLOOKUP($A703, テーブル5[], 5, FALSE)</f>
        <v>#N/A</v>
      </c>
      <c r="B701" t="e">
        <f>$B703 * VLOOKUP($A703, テーブル5[], 6, FALSE)</f>
        <v>#VALUE!</v>
      </c>
    </row>
    <row r="702" spans="1:2" hidden="1" outlineLevel="7">
      <c r="A702" s="5" t="e">
        <f>VLOOKUP($A703, テーブル5[], 7, FALSE)</f>
        <v>#N/A</v>
      </c>
      <c r="B702" t="e">
        <f>$B703 * VLOOKUP($A703, テーブル5[], 8, FALSE)</f>
        <v>#VALUE!</v>
      </c>
    </row>
    <row r="703" spans="1:2" hidden="1" outlineLevel="6" collapsed="1">
      <c r="A703" s="4" t="e">
        <f>VLOOKUP($A704, テーブル5[], 7, FALSE)</f>
        <v>#N/A</v>
      </c>
      <c r="B703" t="e">
        <f>$B704 * VLOOKUP($A704, テーブル5[], 8, FALSE)</f>
        <v>#VALUE!</v>
      </c>
    </row>
    <row r="704" spans="1:2" hidden="1" outlineLevel="5" collapsed="1">
      <c r="A704" s="3" t="e">
        <f>VLOOKUP($A705, テーブル5[], 7, FALSE)</f>
        <v>#N/A</v>
      </c>
      <c r="B704" t="e">
        <f>$B705 * VLOOKUP($A705, テーブル5[], 8, FALSE)</f>
        <v>#VALUE!</v>
      </c>
    </row>
    <row r="705" spans="1:2" hidden="1" outlineLevel="4" collapsed="1">
      <c r="A705" s="10" t="e">
        <f>VLOOKUP($A812, テーブル5[], 3, FALSE)</f>
        <v>#N/A</v>
      </c>
      <c r="B705" s="11" t="e">
        <f>$B812 * VLOOKUP($A812, テーブル5[], 4, FALSE)</f>
        <v>#VALUE!</v>
      </c>
    </row>
    <row r="706" spans="1:2" hidden="1" outlineLevel="5">
      <c r="A706" s="3" t="s">
        <v>959</v>
      </c>
      <c r="B706" t="e">
        <f>VLOOKUP(A758, テーブル5[], 2, FALSE)</f>
        <v>#N/A</v>
      </c>
    </row>
    <row r="707" spans="1:2" hidden="1" outlineLevel="6">
      <c r="A707" s="4" t="s">
        <v>959</v>
      </c>
      <c r="B707" t="e">
        <f>VLOOKUP(A723, テーブル5[], 2, FALSE)</f>
        <v>#N/A</v>
      </c>
    </row>
    <row r="708" spans="1:2" hidden="1" outlineLevel="7">
      <c r="A708" s="5" t="s">
        <v>959</v>
      </c>
      <c r="B708" t="e">
        <f>VLOOKUP(A712, テーブル5[], 2, FALSE)</f>
        <v>#N/A</v>
      </c>
    </row>
    <row r="709" spans="1:2" hidden="1" outlineLevel="7">
      <c r="A709" s="5" t="e">
        <f>VLOOKUP($A712, テーブル5[], 3, FALSE)</f>
        <v>#N/A</v>
      </c>
      <c r="B709" t="e">
        <f>$B712 * VLOOKUP($A712, テーブル5[], 4, FALSE)</f>
        <v>#VALUE!</v>
      </c>
    </row>
    <row r="710" spans="1:2" hidden="1" outlineLevel="7">
      <c r="A710" s="5" t="e">
        <f>VLOOKUP($A712, テーブル5[], 5, FALSE)</f>
        <v>#N/A</v>
      </c>
      <c r="B710" t="e">
        <f>$B712 * VLOOKUP($A712, テーブル5[], 6, FALSE)</f>
        <v>#VALUE!</v>
      </c>
    </row>
    <row r="711" spans="1:2" hidden="1" outlineLevel="7">
      <c r="A711" s="5" t="e">
        <f>VLOOKUP($A712, テーブル5[], 7, FALSE)</f>
        <v>#N/A</v>
      </c>
      <c r="B711" t="e">
        <f>$B712 * VLOOKUP($A712, テーブル5[], 8, FALSE)</f>
        <v>#VALUE!</v>
      </c>
    </row>
    <row r="712" spans="1:2" hidden="1" outlineLevel="6" collapsed="1">
      <c r="A712" s="4" t="e">
        <f>VLOOKUP($A723, テーブル5[], 3, FALSE)</f>
        <v>#N/A</v>
      </c>
      <c r="B712" t="e">
        <f>$B723 * VLOOKUP($A723, テーブル5[], 4, FALSE)</f>
        <v>#VALUE!</v>
      </c>
    </row>
    <row r="713" spans="1:2" hidden="1" outlineLevel="7">
      <c r="A713" s="5" t="s">
        <v>959</v>
      </c>
      <c r="B713" t="e">
        <f>VLOOKUP(A717, テーブル5[], 2, FALSE)</f>
        <v>#N/A</v>
      </c>
    </row>
    <row r="714" spans="1:2" hidden="1" outlineLevel="7">
      <c r="A714" s="5" t="e">
        <f>VLOOKUP($A717, テーブル5[], 3, FALSE)</f>
        <v>#N/A</v>
      </c>
      <c r="B714" t="e">
        <f>$B717 * VLOOKUP($A717, テーブル5[], 4, FALSE)</f>
        <v>#VALUE!</v>
      </c>
    </row>
    <row r="715" spans="1:2" hidden="1" outlineLevel="7">
      <c r="A715" s="5" t="e">
        <f>VLOOKUP($A717, テーブル5[], 5, FALSE)</f>
        <v>#N/A</v>
      </c>
      <c r="B715" t="e">
        <f>$B717 * VLOOKUP($A717, テーブル5[], 6, FALSE)</f>
        <v>#VALUE!</v>
      </c>
    </row>
    <row r="716" spans="1:2" hidden="1" outlineLevel="7">
      <c r="A716" s="5" t="e">
        <f>VLOOKUP($A717, テーブル5[], 7, FALSE)</f>
        <v>#N/A</v>
      </c>
      <c r="B716" t="e">
        <f>$B717 * VLOOKUP($A717, テーブル5[], 8, FALSE)</f>
        <v>#VALUE!</v>
      </c>
    </row>
    <row r="717" spans="1:2" hidden="1" outlineLevel="6" collapsed="1">
      <c r="A717" s="4" t="e">
        <f>VLOOKUP($A723, テーブル5[], 5, FALSE)</f>
        <v>#N/A</v>
      </c>
      <c r="B717" t="e">
        <f>$B723 * VLOOKUP($A723, テーブル5[], 6, FALSE)</f>
        <v>#VALUE!</v>
      </c>
    </row>
    <row r="718" spans="1:2" hidden="1" outlineLevel="7">
      <c r="A718" s="5" t="s">
        <v>959</v>
      </c>
      <c r="B718" t="e">
        <f>VLOOKUP(A722, テーブル5[], 2, FALSE)</f>
        <v>#N/A</v>
      </c>
    </row>
    <row r="719" spans="1:2" hidden="1" outlineLevel="7">
      <c r="A719" s="5" t="e">
        <f>VLOOKUP($A722, テーブル5[], 3, FALSE)</f>
        <v>#N/A</v>
      </c>
      <c r="B719" t="e">
        <f>$B722 * VLOOKUP($A722, テーブル5[], 4, FALSE)</f>
        <v>#VALUE!</v>
      </c>
    </row>
    <row r="720" spans="1:2" hidden="1" outlineLevel="7">
      <c r="A720" s="5" t="e">
        <f>VLOOKUP($A722, テーブル5[], 5, FALSE)</f>
        <v>#N/A</v>
      </c>
      <c r="B720" t="e">
        <f>$B722 * VLOOKUP($A722, テーブル5[], 6, FALSE)</f>
        <v>#VALUE!</v>
      </c>
    </row>
    <row r="721" spans="1:2" hidden="1" outlineLevel="7">
      <c r="A721" s="5" t="e">
        <f>VLOOKUP($A722, テーブル5[], 7, FALSE)</f>
        <v>#N/A</v>
      </c>
      <c r="B721" t="e">
        <f>$B722 * VLOOKUP($A722, テーブル5[], 8, FALSE)</f>
        <v>#VALUE!</v>
      </c>
    </row>
    <row r="722" spans="1:2" hidden="1" outlineLevel="6" collapsed="1">
      <c r="A722" s="4" t="e">
        <f>VLOOKUP($A723, テーブル5[], 7, FALSE)</f>
        <v>#N/A</v>
      </c>
      <c r="B722" t="e">
        <f>$B723 * VLOOKUP($A723, テーブル5[], 8, FALSE)</f>
        <v>#VALUE!</v>
      </c>
    </row>
    <row r="723" spans="1:2" hidden="1" outlineLevel="5" collapsed="1">
      <c r="A723" s="3" t="e">
        <f>VLOOKUP($A758, テーブル5[], 3, FALSE)</f>
        <v>#N/A</v>
      </c>
      <c r="B723" t="e">
        <f>$B758 * VLOOKUP($A758, テーブル5[], 4, FALSE)</f>
        <v>#VALUE!</v>
      </c>
    </row>
    <row r="724" spans="1:2" hidden="1" outlineLevel="6">
      <c r="A724" s="4" t="s">
        <v>959</v>
      </c>
      <c r="B724" t="e">
        <f>VLOOKUP(A740, テーブル5[], 2, FALSE)</f>
        <v>#N/A</v>
      </c>
    </row>
    <row r="725" spans="1:2" hidden="1" outlineLevel="7">
      <c r="A725" s="5" t="s">
        <v>959</v>
      </c>
      <c r="B725" t="e">
        <f>VLOOKUP(A729, テーブル5[], 2, FALSE)</f>
        <v>#N/A</v>
      </c>
    </row>
    <row r="726" spans="1:2" hidden="1" outlineLevel="7">
      <c r="A726" s="5" t="e">
        <f>VLOOKUP($A729, テーブル5[], 3, FALSE)</f>
        <v>#N/A</v>
      </c>
      <c r="B726" t="e">
        <f>$B729 * VLOOKUP($A729, テーブル5[], 4, FALSE)</f>
        <v>#VALUE!</v>
      </c>
    </row>
    <row r="727" spans="1:2" hidden="1" outlineLevel="7">
      <c r="A727" s="5" t="e">
        <f>VLOOKUP($A729, テーブル5[], 5, FALSE)</f>
        <v>#N/A</v>
      </c>
      <c r="B727" t="e">
        <f>$B729 * VLOOKUP($A729, テーブル5[], 6, FALSE)</f>
        <v>#VALUE!</v>
      </c>
    </row>
    <row r="728" spans="1:2" hidden="1" outlineLevel="7">
      <c r="A728" s="5" t="e">
        <f>VLOOKUP($A729, テーブル5[], 7, FALSE)</f>
        <v>#N/A</v>
      </c>
      <c r="B728" t="e">
        <f>$B729 * VLOOKUP($A729, テーブル5[], 8, FALSE)</f>
        <v>#VALUE!</v>
      </c>
    </row>
    <row r="729" spans="1:2" hidden="1" outlineLevel="6" collapsed="1">
      <c r="A729" s="4" t="e">
        <f>VLOOKUP($A740, テーブル5[], 3, FALSE)</f>
        <v>#N/A</v>
      </c>
      <c r="B729" t="e">
        <f>$B740 * VLOOKUP($A740, テーブル5[], 4, FALSE)</f>
        <v>#VALUE!</v>
      </c>
    </row>
    <row r="730" spans="1:2" hidden="1" outlineLevel="7">
      <c r="A730" s="5" t="s">
        <v>959</v>
      </c>
      <c r="B730" t="e">
        <f>VLOOKUP(A734, テーブル5[], 2, FALSE)</f>
        <v>#N/A</v>
      </c>
    </row>
    <row r="731" spans="1:2" hidden="1" outlineLevel="7">
      <c r="A731" s="5" t="e">
        <f>VLOOKUP($A734, テーブル5[], 3, FALSE)</f>
        <v>#N/A</v>
      </c>
      <c r="B731" t="e">
        <f>$B734 * VLOOKUP($A734, テーブル5[], 4, FALSE)</f>
        <v>#VALUE!</v>
      </c>
    </row>
    <row r="732" spans="1:2" hidden="1" outlineLevel="7">
      <c r="A732" s="5" t="e">
        <f>VLOOKUP($A734, テーブル5[], 5, FALSE)</f>
        <v>#N/A</v>
      </c>
      <c r="B732" t="e">
        <f>$B734 * VLOOKUP($A734, テーブル5[], 6, FALSE)</f>
        <v>#VALUE!</v>
      </c>
    </row>
    <row r="733" spans="1:2" hidden="1" outlineLevel="7">
      <c r="A733" s="5" t="e">
        <f>VLOOKUP($A734, テーブル5[], 7, FALSE)</f>
        <v>#N/A</v>
      </c>
      <c r="B733" t="e">
        <f>$B734 * VLOOKUP($A734, テーブル5[], 8, FALSE)</f>
        <v>#VALUE!</v>
      </c>
    </row>
    <row r="734" spans="1:2" hidden="1" outlineLevel="6" collapsed="1">
      <c r="A734" s="4" t="e">
        <f>VLOOKUP($A740, テーブル5[], 5, FALSE)</f>
        <v>#N/A</v>
      </c>
      <c r="B734" t="e">
        <f>$B740 * VLOOKUP($A740, テーブル5[], 6, FALSE)</f>
        <v>#VALUE!</v>
      </c>
    </row>
    <row r="735" spans="1:2" hidden="1" outlineLevel="7">
      <c r="A735" s="5" t="s">
        <v>959</v>
      </c>
      <c r="B735" t="e">
        <f>VLOOKUP(A739, テーブル5[], 2, FALSE)</f>
        <v>#N/A</v>
      </c>
    </row>
    <row r="736" spans="1:2" hidden="1" outlineLevel="7">
      <c r="A736" s="5" t="e">
        <f>VLOOKUP($A739, テーブル5[], 3, FALSE)</f>
        <v>#N/A</v>
      </c>
      <c r="B736" t="e">
        <f>$B739 * VLOOKUP($A739, テーブル5[], 4, FALSE)</f>
        <v>#VALUE!</v>
      </c>
    </row>
    <row r="737" spans="1:2" hidden="1" outlineLevel="7">
      <c r="A737" s="5" t="e">
        <f>VLOOKUP($A739, テーブル5[], 5, FALSE)</f>
        <v>#N/A</v>
      </c>
      <c r="B737" t="e">
        <f>$B739 * VLOOKUP($A739, テーブル5[], 6, FALSE)</f>
        <v>#VALUE!</v>
      </c>
    </row>
    <row r="738" spans="1:2" hidden="1" outlineLevel="7">
      <c r="A738" s="5" t="e">
        <f>VLOOKUP($A739, テーブル5[], 7, FALSE)</f>
        <v>#N/A</v>
      </c>
      <c r="B738" t="e">
        <f>$B739 * VLOOKUP($A739, テーブル5[], 8, FALSE)</f>
        <v>#VALUE!</v>
      </c>
    </row>
    <row r="739" spans="1:2" hidden="1" outlineLevel="6" collapsed="1">
      <c r="A739" s="4" t="e">
        <f>VLOOKUP($A740, テーブル5[], 7, FALSE)</f>
        <v>#N/A</v>
      </c>
      <c r="B739" t="e">
        <f>$B740 * VLOOKUP($A740, テーブル5[], 8, FALSE)</f>
        <v>#VALUE!</v>
      </c>
    </row>
    <row r="740" spans="1:2" hidden="1" outlineLevel="5" collapsed="1">
      <c r="A740" s="3" t="e">
        <f>VLOOKUP($A758, テーブル5[], 5, FALSE)</f>
        <v>#N/A</v>
      </c>
      <c r="B740" t="e">
        <f>$B758 * VLOOKUP($A758, テーブル5[], 6, FALSE)</f>
        <v>#VALUE!</v>
      </c>
    </row>
    <row r="741" spans="1:2" hidden="1" outlineLevel="6">
      <c r="A741" s="4" t="s">
        <v>959</v>
      </c>
      <c r="B741" t="e">
        <f>VLOOKUP(A757, テーブル5[], 2, FALSE)</f>
        <v>#N/A</v>
      </c>
    </row>
    <row r="742" spans="1:2" hidden="1" outlineLevel="7">
      <c r="A742" s="5" t="s">
        <v>959</v>
      </c>
      <c r="B742" t="e">
        <f>VLOOKUP(A746, テーブル5[], 2, FALSE)</f>
        <v>#N/A</v>
      </c>
    </row>
    <row r="743" spans="1:2" hidden="1" outlineLevel="7">
      <c r="A743" s="5" t="e">
        <f>VLOOKUP($A746, テーブル5[], 3, FALSE)</f>
        <v>#N/A</v>
      </c>
      <c r="B743" t="e">
        <f>$B746 * VLOOKUP($A746, テーブル5[], 4, FALSE)</f>
        <v>#VALUE!</v>
      </c>
    </row>
    <row r="744" spans="1:2" hidden="1" outlineLevel="7">
      <c r="A744" s="5" t="e">
        <f>VLOOKUP($A746, テーブル5[], 5, FALSE)</f>
        <v>#N/A</v>
      </c>
      <c r="B744" t="e">
        <f>$B746 * VLOOKUP($A746, テーブル5[], 6, FALSE)</f>
        <v>#VALUE!</v>
      </c>
    </row>
    <row r="745" spans="1:2" hidden="1" outlineLevel="7">
      <c r="A745" s="5" t="e">
        <f>VLOOKUP($A746, テーブル5[], 7, FALSE)</f>
        <v>#N/A</v>
      </c>
      <c r="B745" t="e">
        <f>$B746 * VLOOKUP($A746, テーブル5[], 8, FALSE)</f>
        <v>#VALUE!</v>
      </c>
    </row>
    <row r="746" spans="1:2" hidden="1" outlineLevel="6" collapsed="1">
      <c r="A746" s="4" t="e">
        <f>VLOOKUP($A757, テーブル5[], 3, FALSE)</f>
        <v>#N/A</v>
      </c>
      <c r="B746" t="e">
        <f>$B757 * VLOOKUP($A757, テーブル5[], 4, FALSE)</f>
        <v>#VALUE!</v>
      </c>
    </row>
    <row r="747" spans="1:2" hidden="1" outlineLevel="7">
      <c r="A747" s="5" t="s">
        <v>959</v>
      </c>
      <c r="B747" t="e">
        <f>VLOOKUP(A751, テーブル5[], 2, FALSE)</f>
        <v>#N/A</v>
      </c>
    </row>
    <row r="748" spans="1:2" hidden="1" outlineLevel="7">
      <c r="A748" s="5" t="e">
        <f>VLOOKUP($A751, テーブル5[], 3, FALSE)</f>
        <v>#N/A</v>
      </c>
      <c r="B748" t="e">
        <f>$B751 * VLOOKUP($A751, テーブル5[], 4, FALSE)</f>
        <v>#VALUE!</v>
      </c>
    </row>
    <row r="749" spans="1:2" hidden="1" outlineLevel="7">
      <c r="A749" s="5" t="e">
        <f>VLOOKUP($A751, テーブル5[], 5, FALSE)</f>
        <v>#N/A</v>
      </c>
      <c r="B749" t="e">
        <f>$B751 * VLOOKUP($A751, テーブル5[], 6, FALSE)</f>
        <v>#VALUE!</v>
      </c>
    </row>
    <row r="750" spans="1:2" hidden="1" outlineLevel="7">
      <c r="A750" s="5" t="e">
        <f>VLOOKUP($A751, テーブル5[], 7, FALSE)</f>
        <v>#N/A</v>
      </c>
      <c r="B750" t="e">
        <f>$B751 * VLOOKUP($A751, テーブル5[], 8, FALSE)</f>
        <v>#VALUE!</v>
      </c>
    </row>
    <row r="751" spans="1:2" hidden="1" outlineLevel="6" collapsed="1">
      <c r="A751" s="4" t="e">
        <f>VLOOKUP($A757, テーブル5[], 5, FALSE)</f>
        <v>#N/A</v>
      </c>
      <c r="B751" t="e">
        <f>$B757 * VLOOKUP($A757, テーブル5[], 6, FALSE)</f>
        <v>#VALUE!</v>
      </c>
    </row>
    <row r="752" spans="1:2" hidden="1" outlineLevel="7">
      <c r="A752" s="5" t="s">
        <v>959</v>
      </c>
      <c r="B752" t="e">
        <f>VLOOKUP(A756, テーブル5[], 2, FALSE)</f>
        <v>#N/A</v>
      </c>
    </row>
    <row r="753" spans="1:2" hidden="1" outlineLevel="7">
      <c r="A753" s="5" t="e">
        <f>VLOOKUP($A756, テーブル5[], 3, FALSE)</f>
        <v>#N/A</v>
      </c>
      <c r="B753" t="e">
        <f>$B756 * VLOOKUP($A756, テーブル5[], 4, FALSE)</f>
        <v>#VALUE!</v>
      </c>
    </row>
    <row r="754" spans="1:2" hidden="1" outlineLevel="7">
      <c r="A754" s="5" t="e">
        <f>VLOOKUP($A756, テーブル5[], 5, FALSE)</f>
        <v>#N/A</v>
      </c>
      <c r="B754" t="e">
        <f>$B756 * VLOOKUP($A756, テーブル5[], 6, FALSE)</f>
        <v>#VALUE!</v>
      </c>
    </row>
    <row r="755" spans="1:2" hidden="1" outlineLevel="7">
      <c r="A755" s="5" t="e">
        <f>VLOOKUP($A756, テーブル5[], 7, FALSE)</f>
        <v>#N/A</v>
      </c>
      <c r="B755" t="e">
        <f>$B756 * VLOOKUP($A756, テーブル5[], 8, FALSE)</f>
        <v>#VALUE!</v>
      </c>
    </row>
    <row r="756" spans="1:2" hidden="1" outlineLevel="6" collapsed="1">
      <c r="A756" s="4" t="e">
        <f>VLOOKUP($A757, テーブル5[], 7, FALSE)</f>
        <v>#N/A</v>
      </c>
      <c r="B756" t="e">
        <f>$B757 * VLOOKUP($A757, テーブル5[], 8, FALSE)</f>
        <v>#VALUE!</v>
      </c>
    </row>
    <row r="757" spans="1:2" hidden="1" outlineLevel="5" collapsed="1">
      <c r="A757" s="3" t="e">
        <f>VLOOKUP($A758, テーブル5[], 7, FALSE)</f>
        <v>#N/A</v>
      </c>
      <c r="B757" t="e">
        <f>$B758 * VLOOKUP($A758, テーブル5[], 8, FALSE)</f>
        <v>#VALUE!</v>
      </c>
    </row>
    <row r="758" spans="1:2" hidden="1" outlineLevel="4" collapsed="1">
      <c r="A758" s="10" t="e">
        <f>VLOOKUP($A812, テーブル5[], 5, FALSE)</f>
        <v>#N/A</v>
      </c>
      <c r="B758" s="11" t="e">
        <f>$B812 * VLOOKUP($A812, テーブル5[], 6, FALSE)</f>
        <v>#VALUE!</v>
      </c>
    </row>
    <row r="759" spans="1:2" hidden="1" outlineLevel="5">
      <c r="A759" s="3" t="s">
        <v>959</v>
      </c>
      <c r="B759" t="e">
        <f>VLOOKUP(A811, テーブル5[], 2, FALSE)</f>
        <v>#N/A</v>
      </c>
    </row>
    <row r="760" spans="1:2" hidden="1" outlineLevel="6">
      <c r="A760" s="4" t="s">
        <v>959</v>
      </c>
      <c r="B760" t="e">
        <f>VLOOKUP(A776, テーブル5[], 2, FALSE)</f>
        <v>#N/A</v>
      </c>
    </row>
    <row r="761" spans="1:2" hidden="1" outlineLevel="7">
      <c r="A761" s="5" t="s">
        <v>959</v>
      </c>
      <c r="B761" t="e">
        <f>VLOOKUP(A765, テーブル5[], 2, FALSE)</f>
        <v>#N/A</v>
      </c>
    </row>
    <row r="762" spans="1:2" hidden="1" outlineLevel="7">
      <c r="A762" s="5" t="e">
        <f>VLOOKUP($A765, テーブル5[], 3, FALSE)</f>
        <v>#N/A</v>
      </c>
      <c r="B762" t="e">
        <f>$B765 * VLOOKUP($A765, テーブル5[], 4, FALSE)</f>
        <v>#VALUE!</v>
      </c>
    </row>
    <row r="763" spans="1:2" hidden="1" outlineLevel="7">
      <c r="A763" s="5" t="e">
        <f>VLOOKUP($A765, テーブル5[], 5, FALSE)</f>
        <v>#N/A</v>
      </c>
      <c r="B763" t="e">
        <f>$B765 * VLOOKUP($A765, テーブル5[], 6, FALSE)</f>
        <v>#VALUE!</v>
      </c>
    </row>
    <row r="764" spans="1:2" hidden="1" outlineLevel="7">
      <c r="A764" s="5" t="e">
        <f>VLOOKUP($A765, テーブル5[], 7, FALSE)</f>
        <v>#N/A</v>
      </c>
      <c r="B764" t="e">
        <f>$B765 * VLOOKUP($A765, テーブル5[], 8, FALSE)</f>
        <v>#VALUE!</v>
      </c>
    </row>
    <row r="765" spans="1:2" hidden="1" outlineLevel="6" collapsed="1">
      <c r="A765" s="4" t="e">
        <f>VLOOKUP($A776, テーブル5[], 3, FALSE)</f>
        <v>#N/A</v>
      </c>
      <c r="B765" t="e">
        <f>$B776 * VLOOKUP($A776, テーブル5[], 4, FALSE)</f>
        <v>#VALUE!</v>
      </c>
    </row>
    <row r="766" spans="1:2" hidden="1" outlineLevel="7">
      <c r="A766" s="5" t="s">
        <v>959</v>
      </c>
      <c r="B766" t="e">
        <f>VLOOKUP(A770, テーブル5[], 2, FALSE)</f>
        <v>#N/A</v>
      </c>
    </row>
    <row r="767" spans="1:2" hidden="1" outlineLevel="7">
      <c r="A767" s="5" t="e">
        <f>VLOOKUP($A770, テーブル5[], 3, FALSE)</f>
        <v>#N/A</v>
      </c>
      <c r="B767" t="e">
        <f>$B770 * VLOOKUP($A770, テーブル5[], 4, FALSE)</f>
        <v>#VALUE!</v>
      </c>
    </row>
    <row r="768" spans="1:2" hidden="1" outlineLevel="7">
      <c r="A768" s="5" t="e">
        <f>VLOOKUP($A770, テーブル5[], 5, FALSE)</f>
        <v>#N/A</v>
      </c>
      <c r="B768" t="e">
        <f>$B770 * VLOOKUP($A770, テーブル5[], 6, FALSE)</f>
        <v>#VALUE!</v>
      </c>
    </row>
    <row r="769" spans="1:2" hidden="1" outlineLevel="7">
      <c r="A769" s="5" t="e">
        <f>VLOOKUP($A770, テーブル5[], 7, FALSE)</f>
        <v>#N/A</v>
      </c>
      <c r="B769" t="e">
        <f>$B770 * VLOOKUP($A770, テーブル5[], 8, FALSE)</f>
        <v>#VALUE!</v>
      </c>
    </row>
    <row r="770" spans="1:2" hidden="1" outlineLevel="6" collapsed="1">
      <c r="A770" s="4" t="e">
        <f>VLOOKUP($A776, テーブル5[], 5, FALSE)</f>
        <v>#N/A</v>
      </c>
      <c r="B770" t="e">
        <f>$B776 * VLOOKUP($A776, テーブル5[], 6, FALSE)</f>
        <v>#VALUE!</v>
      </c>
    </row>
    <row r="771" spans="1:2" hidden="1" outlineLevel="7">
      <c r="A771" s="5" t="s">
        <v>959</v>
      </c>
      <c r="B771" t="e">
        <f>VLOOKUP(A775, テーブル5[], 2, FALSE)</f>
        <v>#N/A</v>
      </c>
    </row>
    <row r="772" spans="1:2" hidden="1" outlineLevel="7">
      <c r="A772" s="5" t="e">
        <f>VLOOKUP($A775, テーブル5[], 3, FALSE)</f>
        <v>#N/A</v>
      </c>
      <c r="B772" t="e">
        <f>$B775 * VLOOKUP($A775, テーブル5[], 4, FALSE)</f>
        <v>#VALUE!</v>
      </c>
    </row>
    <row r="773" spans="1:2" hidden="1" outlineLevel="7">
      <c r="A773" s="5" t="e">
        <f>VLOOKUP($A775, テーブル5[], 5, FALSE)</f>
        <v>#N/A</v>
      </c>
      <c r="B773" t="e">
        <f>$B775 * VLOOKUP($A775, テーブル5[], 6, FALSE)</f>
        <v>#VALUE!</v>
      </c>
    </row>
    <row r="774" spans="1:2" hidden="1" outlineLevel="7">
      <c r="A774" s="5" t="e">
        <f>VLOOKUP($A775, テーブル5[], 7, FALSE)</f>
        <v>#N/A</v>
      </c>
      <c r="B774" t="e">
        <f>$B775 * VLOOKUP($A775, テーブル5[], 8, FALSE)</f>
        <v>#VALUE!</v>
      </c>
    </row>
    <row r="775" spans="1:2" hidden="1" outlineLevel="6" collapsed="1">
      <c r="A775" s="4" t="e">
        <f>VLOOKUP($A776, テーブル5[], 7, FALSE)</f>
        <v>#N/A</v>
      </c>
      <c r="B775" t="e">
        <f>$B776 * VLOOKUP($A776, テーブル5[], 8, FALSE)</f>
        <v>#VALUE!</v>
      </c>
    </row>
    <row r="776" spans="1:2" hidden="1" outlineLevel="5" collapsed="1">
      <c r="A776" s="3" t="e">
        <f>VLOOKUP($A811, テーブル5[], 3, FALSE)</f>
        <v>#N/A</v>
      </c>
      <c r="B776" t="e">
        <f>$B811 * VLOOKUP($A811, テーブル5[], 4, FALSE)</f>
        <v>#VALUE!</v>
      </c>
    </row>
    <row r="777" spans="1:2" hidden="1" outlineLevel="6">
      <c r="A777" s="4" t="s">
        <v>959</v>
      </c>
      <c r="B777" t="e">
        <f>VLOOKUP(A793, テーブル5[], 2, FALSE)</f>
        <v>#N/A</v>
      </c>
    </row>
    <row r="778" spans="1:2" hidden="1" outlineLevel="7">
      <c r="A778" s="5" t="s">
        <v>959</v>
      </c>
      <c r="B778" t="e">
        <f>VLOOKUP(A782, テーブル5[], 2, FALSE)</f>
        <v>#N/A</v>
      </c>
    </row>
    <row r="779" spans="1:2" hidden="1" outlineLevel="7">
      <c r="A779" s="5" t="e">
        <f>VLOOKUP($A782, テーブル5[], 3, FALSE)</f>
        <v>#N/A</v>
      </c>
      <c r="B779" t="e">
        <f>$B782 * VLOOKUP($A782, テーブル5[], 4, FALSE)</f>
        <v>#VALUE!</v>
      </c>
    </row>
    <row r="780" spans="1:2" hidden="1" outlineLevel="7">
      <c r="A780" s="5" t="e">
        <f>VLOOKUP($A782, テーブル5[], 5, FALSE)</f>
        <v>#N/A</v>
      </c>
      <c r="B780" t="e">
        <f>$B782 * VLOOKUP($A782, テーブル5[], 6, FALSE)</f>
        <v>#VALUE!</v>
      </c>
    </row>
    <row r="781" spans="1:2" hidden="1" outlineLevel="7">
      <c r="A781" s="5" t="e">
        <f>VLOOKUP($A782, テーブル5[], 7, FALSE)</f>
        <v>#N/A</v>
      </c>
      <c r="B781" t="e">
        <f>$B782 * VLOOKUP($A782, テーブル5[], 8, FALSE)</f>
        <v>#VALUE!</v>
      </c>
    </row>
    <row r="782" spans="1:2" hidden="1" outlineLevel="6" collapsed="1">
      <c r="A782" s="4" t="e">
        <f>VLOOKUP($A793, テーブル5[], 3, FALSE)</f>
        <v>#N/A</v>
      </c>
      <c r="B782" t="e">
        <f>$B793 * VLOOKUP($A793, テーブル5[], 4, FALSE)</f>
        <v>#VALUE!</v>
      </c>
    </row>
    <row r="783" spans="1:2" hidden="1" outlineLevel="7">
      <c r="A783" s="5" t="s">
        <v>959</v>
      </c>
      <c r="B783" t="e">
        <f>VLOOKUP(A787, テーブル5[], 2, FALSE)</f>
        <v>#N/A</v>
      </c>
    </row>
    <row r="784" spans="1:2" hidden="1" outlineLevel="7">
      <c r="A784" s="5" t="e">
        <f>VLOOKUP($A787, テーブル5[], 3, FALSE)</f>
        <v>#N/A</v>
      </c>
      <c r="B784" t="e">
        <f>$B787 * VLOOKUP($A787, テーブル5[], 4, FALSE)</f>
        <v>#VALUE!</v>
      </c>
    </row>
    <row r="785" spans="1:2" hidden="1" outlineLevel="7">
      <c r="A785" s="5" t="e">
        <f>VLOOKUP($A787, テーブル5[], 5, FALSE)</f>
        <v>#N/A</v>
      </c>
      <c r="B785" t="e">
        <f>$B787 * VLOOKUP($A787, テーブル5[], 6, FALSE)</f>
        <v>#VALUE!</v>
      </c>
    </row>
    <row r="786" spans="1:2" hidden="1" outlineLevel="7">
      <c r="A786" s="5" t="e">
        <f>VLOOKUP($A787, テーブル5[], 7, FALSE)</f>
        <v>#N/A</v>
      </c>
      <c r="B786" t="e">
        <f>$B787 * VLOOKUP($A787, テーブル5[], 8, FALSE)</f>
        <v>#VALUE!</v>
      </c>
    </row>
    <row r="787" spans="1:2" hidden="1" outlineLevel="6" collapsed="1">
      <c r="A787" s="4" t="e">
        <f>VLOOKUP($A793, テーブル5[], 5, FALSE)</f>
        <v>#N/A</v>
      </c>
      <c r="B787" t="e">
        <f>$B793 * VLOOKUP($A793, テーブル5[], 6, FALSE)</f>
        <v>#VALUE!</v>
      </c>
    </row>
    <row r="788" spans="1:2" hidden="1" outlineLevel="7">
      <c r="A788" s="5" t="s">
        <v>959</v>
      </c>
      <c r="B788" t="e">
        <f>VLOOKUP(A792, テーブル5[], 2, FALSE)</f>
        <v>#N/A</v>
      </c>
    </row>
    <row r="789" spans="1:2" hidden="1" outlineLevel="7">
      <c r="A789" s="5" t="e">
        <f>VLOOKUP($A792, テーブル5[], 3, FALSE)</f>
        <v>#N/A</v>
      </c>
      <c r="B789" t="e">
        <f>$B792 * VLOOKUP($A792, テーブル5[], 4, FALSE)</f>
        <v>#VALUE!</v>
      </c>
    </row>
    <row r="790" spans="1:2" hidden="1" outlineLevel="7">
      <c r="A790" s="5" t="e">
        <f>VLOOKUP($A792, テーブル5[], 5, FALSE)</f>
        <v>#N/A</v>
      </c>
      <c r="B790" t="e">
        <f>$B792 * VLOOKUP($A792, テーブル5[], 6, FALSE)</f>
        <v>#VALUE!</v>
      </c>
    </row>
    <row r="791" spans="1:2" hidden="1" outlineLevel="7">
      <c r="A791" s="5" t="e">
        <f>VLOOKUP($A792, テーブル5[], 7, FALSE)</f>
        <v>#N/A</v>
      </c>
      <c r="B791" t="e">
        <f>$B792 * VLOOKUP($A792, テーブル5[], 8, FALSE)</f>
        <v>#VALUE!</v>
      </c>
    </row>
    <row r="792" spans="1:2" hidden="1" outlineLevel="6" collapsed="1">
      <c r="A792" s="4" t="e">
        <f>VLOOKUP($A793, テーブル5[], 7, FALSE)</f>
        <v>#N/A</v>
      </c>
      <c r="B792" t="e">
        <f>$B793 * VLOOKUP($A793, テーブル5[], 8, FALSE)</f>
        <v>#VALUE!</v>
      </c>
    </row>
    <row r="793" spans="1:2" hidden="1" outlineLevel="5" collapsed="1">
      <c r="A793" s="3" t="e">
        <f>VLOOKUP($A811, テーブル5[], 5, FALSE)</f>
        <v>#N/A</v>
      </c>
      <c r="B793" t="e">
        <f>$B811 * VLOOKUP($A811, テーブル5[], 6, FALSE)</f>
        <v>#VALUE!</v>
      </c>
    </row>
    <row r="794" spans="1:2" hidden="1" outlineLevel="6">
      <c r="A794" s="4" t="s">
        <v>959</v>
      </c>
      <c r="B794" t="e">
        <f>VLOOKUP(A810, テーブル5[], 2, FALSE)</f>
        <v>#N/A</v>
      </c>
    </row>
    <row r="795" spans="1:2" hidden="1" outlineLevel="7">
      <c r="A795" s="5" t="s">
        <v>959</v>
      </c>
      <c r="B795" t="e">
        <f>VLOOKUP(A799, テーブル5[], 2, FALSE)</f>
        <v>#N/A</v>
      </c>
    </row>
    <row r="796" spans="1:2" hidden="1" outlineLevel="7">
      <c r="A796" s="5" t="e">
        <f>VLOOKUP($A799, テーブル5[], 3, FALSE)</f>
        <v>#N/A</v>
      </c>
      <c r="B796" t="e">
        <f>$B799 * VLOOKUP($A799, テーブル5[], 4, FALSE)</f>
        <v>#VALUE!</v>
      </c>
    </row>
    <row r="797" spans="1:2" hidden="1" outlineLevel="7">
      <c r="A797" s="5" t="e">
        <f>VLOOKUP($A799, テーブル5[], 5, FALSE)</f>
        <v>#N/A</v>
      </c>
      <c r="B797" t="e">
        <f>$B799 * VLOOKUP($A799, テーブル5[], 6, FALSE)</f>
        <v>#VALUE!</v>
      </c>
    </row>
    <row r="798" spans="1:2" hidden="1" outlineLevel="7">
      <c r="A798" s="5" t="e">
        <f>VLOOKUP($A799, テーブル5[], 7, FALSE)</f>
        <v>#N/A</v>
      </c>
      <c r="B798" t="e">
        <f>$B799 * VLOOKUP($A799, テーブル5[], 8, FALSE)</f>
        <v>#VALUE!</v>
      </c>
    </row>
    <row r="799" spans="1:2" hidden="1" outlineLevel="6" collapsed="1">
      <c r="A799" s="4" t="e">
        <f>VLOOKUP($A810, テーブル5[], 3, FALSE)</f>
        <v>#N/A</v>
      </c>
      <c r="B799" t="e">
        <f>$B810 * VLOOKUP($A810, テーブル5[], 4, FALSE)</f>
        <v>#VALUE!</v>
      </c>
    </row>
    <row r="800" spans="1:2" hidden="1" outlineLevel="7">
      <c r="A800" s="5" t="s">
        <v>959</v>
      </c>
      <c r="B800" t="e">
        <f>VLOOKUP(A804, テーブル5[], 2, FALSE)</f>
        <v>#N/A</v>
      </c>
    </row>
    <row r="801" spans="1:2" hidden="1" outlineLevel="7">
      <c r="A801" s="5" t="e">
        <f>VLOOKUP($A804, テーブル5[], 3, FALSE)</f>
        <v>#N/A</v>
      </c>
      <c r="B801" t="e">
        <f>$B804 * VLOOKUP($A804, テーブル5[], 4, FALSE)</f>
        <v>#VALUE!</v>
      </c>
    </row>
    <row r="802" spans="1:2" hidden="1" outlineLevel="7">
      <c r="A802" s="5" t="e">
        <f>VLOOKUP($A804, テーブル5[], 5, FALSE)</f>
        <v>#N/A</v>
      </c>
      <c r="B802" t="e">
        <f>$B804 * VLOOKUP($A804, テーブル5[], 6, FALSE)</f>
        <v>#VALUE!</v>
      </c>
    </row>
    <row r="803" spans="1:2" hidden="1" outlineLevel="7">
      <c r="A803" s="5" t="e">
        <f>VLOOKUP($A804, テーブル5[], 7, FALSE)</f>
        <v>#N/A</v>
      </c>
      <c r="B803" t="e">
        <f>$B804 * VLOOKUP($A804, テーブル5[], 8, FALSE)</f>
        <v>#VALUE!</v>
      </c>
    </row>
    <row r="804" spans="1:2" hidden="1" outlineLevel="6" collapsed="1">
      <c r="A804" s="4" t="e">
        <f>VLOOKUP($A810, テーブル5[], 5, FALSE)</f>
        <v>#N/A</v>
      </c>
      <c r="B804" t="e">
        <f>$B810 * VLOOKUP($A810, テーブル5[], 6, FALSE)</f>
        <v>#VALUE!</v>
      </c>
    </row>
    <row r="805" spans="1:2" hidden="1" outlineLevel="7">
      <c r="A805" s="5" t="s">
        <v>959</v>
      </c>
      <c r="B805" t="e">
        <f>VLOOKUP(A809, テーブル5[], 2, FALSE)</f>
        <v>#N/A</v>
      </c>
    </row>
    <row r="806" spans="1:2" hidden="1" outlineLevel="7">
      <c r="A806" s="5" t="e">
        <f>VLOOKUP($A809, テーブル5[], 3, FALSE)</f>
        <v>#N/A</v>
      </c>
      <c r="B806" t="e">
        <f>$B809 * VLOOKUP($A809, テーブル5[], 4, FALSE)</f>
        <v>#VALUE!</v>
      </c>
    </row>
    <row r="807" spans="1:2" hidden="1" outlineLevel="7">
      <c r="A807" s="5" t="e">
        <f>VLOOKUP($A809, テーブル5[], 5, FALSE)</f>
        <v>#N/A</v>
      </c>
      <c r="B807" t="e">
        <f>$B809 * VLOOKUP($A809, テーブル5[], 6, FALSE)</f>
        <v>#VALUE!</v>
      </c>
    </row>
    <row r="808" spans="1:2" hidden="1" outlineLevel="7">
      <c r="A808" s="5" t="e">
        <f>VLOOKUP($A809, テーブル5[], 7, FALSE)</f>
        <v>#N/A</v>
      </c>
      <c r="B808" t="e">
        <f>$B809 * VLOOKUP($A809, テーブル5[], 8, FALSE)</f>
        <v>#VALUE!</v>
      </c>
    </row>
    <row r="809" spans="1:2" hidden="1" outlineLevel="6" collapsed="1">
      <c r="A809" s="4" t="e">
        <f>VLOOKUP($A810, テーブル5[], 7, FALSE)</f>
        <v>#N/A</v>
      </c>
      <c r="B809" t="e">
        <f>$B810 * VLOOKUP($A810, テーブル5[], 8, FALSE)</f>
        <v>#VALUE!</v>
      </c>
    </row>
    <row r="810" spans="1:2" hidden="1" outlineLevel="5" collapsed="1">
      <c r="A810" s="3" t="e">
        <f>VLOOKUP($A811, テーブル5[], 7, FALSE)</f>
        <v>#N/A</v>
      </c>
      <c r="B810" t="e">
        <f>$B811 * VLOOKUP($A811, テーブル5[], 8, FALSE)</f>
        <v>#VALUE!</v>
      </c>
    </row>
    <row r="811" spans="1:2" hidden="1" outlineLevel="4" collapsed="1">
      <c r="A811" s="10" t="e">
        <f>VLOOKUP($A812, テーブル5[], 7, FALSE)</f>
        <v>#N/A</v>
      </c>
      <c r="B811" s="11" t="e">
        <f>$B812 * VLOOKUP($A812, テーブル5[], 8, FALSE)</f>
        <v>#VALUE!</v>
      </c>
    </row>
    <row r="812" spans="1:2" hidden="1" outlineLevel="3" collapsed="1">
      <c r="A812" s="8" t="str">
        <f>VLOOKUP($A974, テーブル5[], 5, FALSE)</f>
        <v/>
      </c>
      <c r="B812" s="9" t="e">
        <f>$B974 * VLOOKUP($A974, テーブル5[], 6, FALSE)</f>
        <v>#VALUE!</v>
      </c>
    </row>
    <row r="813" spans="1:2" hidden="1" outlineLevel="4">
      <c r="A813" s="10" t="s">
        <v>959</v>
      </c>
      <c r="B813" s="11" t="e">
        <f>VLOOKUP(A973, テーブル5[], 2, FALSE)</f>
        <v>#N/A</v>
      </c>
    </row>
    <row r="814" spans="1:2" hidden="1" outlineLevel="5">
      <c r="A814" s="3" t="s">
        <v>959</v>
      </c>
      <c r="B814" t="e">
        <f>VLOOKUP(A866, テーブル5[], 2, FALSE)</f>
        <v>#N/A</v>
      </c>
    </row>
    <row r="815" spans="1:2" hidden="1" outlineLevel="6">
      <c r="A815" s="4" t="s">
        <v>959</v>
      </c>
      <c r="B815" t="e">
        <f>VLOOKUP(A831, テーブル5[], 2, FALSE)</f>
        <v>#N/A</v>
      </c>
    </row>
    <row r="816" spans="1:2" hidden="1" outlineLevel="7">
      <c r="A816" s="5" t="s">
        <v>959</v>
      </c>
      <c r="B816" t="e">
        <f>VLOOKUP(A820, テーブル5[], 2, FALSE)</f>
        <v>#N/A</v>
      </c>
    </row>
    <row r="817" spans="1:2" hidden="1" outlineLevel="7">
      <c r="A817" s="5" t="e">
        <f>VLOOKUP($A820, テーブル5[], 3, FALSE)</f>
        <v>#N/A</v>
      </c>
      <c r="B817" t="e">
        <f>$B820 * VLOOKUP($A820, テーブル5[], 4, FALSE)</f>
        <v>#VALUE!</v>
      </c>
    </row>
    <row r="818" spans="1:2" hidden="1" outlineLevel="7">
      <c r="A818" s="5" t="e">
        <f>VLOOKUP($A820, テーブル5[], 5, FALSE)</f>
        <v>#N/A</v>
      </c>
      <c r="B818" t="e">
        <f>$B820 * VLOOKUP($A820, テーブル5[], 6, FALSE)</f>
        <v>#VALUE!</v>
      </c>
    </row>
    <row r="819" spans="1:2" hidden="1" outlineLevel="7">
      <c r="A819" s="5" t="e">
        <f>VLOOKUP($A820, テーブル5[], 7, FALSE)</f>
        <v>#N/A</v>
      </c>
      <c r="B819" t="e">
        <f>$B820 * VLOOKUP($A820, テーブル5[], 8, FALSE)</f>
        <v>#VALUE!</v>
      </c>
    </row>
    <row r="820" spans="1:2" hidden="1" outlineLevel="6" collapsed="1">
      <c r="A820" s="4" t="e">
        <f>VLOOKUP($A831, テーブル5[], 3, FALSE)</f>
        <v>#N/A</v>
      </c>
      <c r="B820" t="e">
        <f>$B831 * VLOOKUP($A831, テーブル5[], 4, FALSE)</f>
        <v>#VALUE!</v>
      </c>
    </row>
    <row r="821" spans="1:2" hidden="1" outlineLevel="7">
      <c r="A821" s="5" t="s">
        <v>959</v>
      </c>
      <c r="B821" t="e">
        <f>VLOOKUP(A825, テーブル5[], 2, FALSE)</f>
        <v>#N/A</v>
      </c>
    </row>
    <row r="822" spans="1:2" hidden="1" outlineLevel="7">
      <c r="A822" s="5" t="e">
        <f>VLOOKUP($A825, テーブル5[], 3, FALSE)</f>
        <v>#N/A</v>
      </c>
      <c r="B822" t="e">
        <f>$B825 * VLOOKUP($A825, テーブル5[], 4, FALSE)</f>
        <v>#VALUE!</v>
      </c>
    </row>
    <row r="823" spans="1:2" hidden="1" outlineLevel="7">
      <c r="A823" s="5" t="e">
        <f>VLOOKUP($A825, テーブル5[], 5, FALSE)</f>
        <v>#N/A</v>
      </c>
      <c r="B823" t="e">
        <f>$B825 * VLOOKUP($A825, テーブル5[], 6, FALSE)</f>
        <v>#VALUE!</v>
      </c>
    </row>
    <row r="824" spans="1:2" hidden="1" outlineLevel="7">
      <c r="A824" s="5" t="e">
        <f>VLOOKUP($A825, テーブル5[], 7, FALSE)</f>
        <v>#N/A</v>
      </c>
      <c r="B824" t="e">
        <f>$B825 * VLOOKUP($A825, テーブル5[], 8, FALSE)</f>
        <v>#VALUE!</v>
      </c>
    </row>
    <row r="825" spans="1:2" hidden="1" outlineLevel="6" collapsed="1">
      <c r="A825" s="4" t="e">
        <f>VLOOKUP($A831, テーブル5[], 5, FALSE)</f>
        <v>#N/A</v>
      </c>
      <c r="B825" t="e">
        <f>$B831 * VLOOKUP($A831, テーブル5[], 6, FALSE)</f>
        <v>#VALUE!</v>
      </c>
    </row>
    <row r="826" spans="1:2" hidden="1" outlineLevel="7">
      <c r="A826" s="5" t="s">
        <v>959</v>
      </c>
      <c r="B826" t="e">
        <f>VLOOKUP(A830, テーブル5[], 2, FALSE)</f>
        <v>#N/A</v>
      </c>
    </row>
    <row r="827" spans="1:2" hidden="1" outlineLevel="7">
      <c r="A827" s="5" t="e">
        <f>VLOOKUP($A830, テーブル5[], 3, FALSE)</f>
        <v>#N/A</v>
      </c>
      <c r="B827" t="e">
        <f>$B830 * VLOOKUP($A830, テーブル5[], 4, FALSE)</f>
        <v>#VALUE!</v>
      </c>
    </row>
    <row r="828" spans="1:2" hidden="1" outlineLevel="7">
      <c r="A828" s="5" t="e">
        <f>VLOOKUP($A830, テーブル5[], 5, FALSE)</f>
        <v>#N/A</v>
      </c>
      <c r="B828" t="e">
        <f>$B830 * VLOOKUP($A830, テーブル5[], 6, FALSE)</f>
        <v>#VALUE!</v>
      </c>
    </row>
    <row r="829" spans="1:2" hidden="1" outlineLevel="7">
      <c r="A829" s="5" t="e">
        <f>VLOOKUP($A830, テーブル5[], 7, FALSE)</f>
        <v>#N/A</v>
      </c>
      <c r="B829" t="e">
        <f>$B830 * VLOOKUP($A830, テーブル5[], 8, FALSE)</f>
        <v>#VALUE!</v>
      </c>
    </row>
    <row r="830" spans="1:2" hidden="1" outlineLevel="6" collapsed="1">
      <c r="A830" s="4" t="e">
        <f>VLOOKUP($A831, テーブル5[], 7, FALSE)</f>
        <v>#N/A</v>
      </c>
      <c r="B830" t="e">
        <f>$B831 * VLOOKUP($A831, テーブル5[], 8, FALSE)</f>
        <v>#VALUE!</v>
      </c>
    </row>
    <row r="831" spans="1:2" hidden="1" outlineLevel="5" collapsed="1">
      <c r="A831" s="3" t="e">
        <f>VLOOKUP($A866, テーブル5[], 3, FALSE)</f>
        <v>#N/A</v>
      </c>
      <c r="B831" t="e">
        <f>$B866 * VLOOKUP($A866, テーブル5[], 4, FALSE)</f>
        <v>#VALUE!</v>
      </c>
    </row>
    <row r="832" spans="1:2" hidden="1" outlineLevel="6">
      <c r="A832" s="4" t="s">
        <v>959</v>
      </c>
      <c r="B832" t="e">
        <f>VLOOKUP(A848, テーブル5[], 2, FALSE)</f>
        <v>#N/A</v>
      </c>
    </row>
    <row r="833" spans="1:2" hidden="1" outlineLevel="7">
      <c r="A833" s="5" t="s">
        <v>959</v>
      </c>
      <c r="B833" t="e">
        <f>VLOOKUP(A837, テーブル5[], 2, FALSE)</f>
        <v>#N/A</v>
      </c>
    </row>
    <row r="834" spans="1:2" hidden="1" outlineLevel="7">
      <c r="A834" s="5" t="e">
        <f>VLOOKUP($A837, テーブル5[], 3, FALSE)</f>
        <v>#N/A</v>
      </c>
      <c r="B834" t="e">
        <f>$B837 * VLOOKUP($A837, テーブル5[], 4, FALSE)</f>
        <v>#VALUE!</v>
      </c>
    </row>
    <row r="835" spans="1:2" hidden="1" outlineLevel="7">
      <c r="A835" s="5" t="e">
        <f>VLOOKUP($A837, テーブル5[], 5, FALSE)</f>
        <v>#N/A</v>
      </c>
      <c r="B835" t="e">
        <f>$B837 * VLOOKUP($A837, テーブル5[], 6, FALSE)</f>
        <v>#VALUE!</v>
      </c>
    </row>
    <row r="836" spans="1:2" hidden="1" outlineLevel="7">
      <c r="A836" s="5" t="e">
        <f>VLOOKUP($A837, テーブル5[], 7, FALSE)</f>
        <v>#N/A</v>
      </c>
      <c r="B836" t="e">
        <f>$B837 * VLOOKUP($A837, テーブル5[], 8, FALSE)</f>
        <v>#VALUE!</v>
      </c>
    </row>
    <row r="837" spans="1:2" hidden="1" outlineLevel="6" collapsed="1">
      <c r="A837" s="4" t="e">
        <f>VLOOKUP($A848, テーブル5[], 3, FALSE)</f>
        <v>#N/A</v>
      </c>
      <c r="B837" t="e">
        <f>$B848 * VLOOKUP($A848, テーブル5[], 4, FALSE)</f>
        <v>#VALUE!</v>
      </c>
    </row>
    <row r="838" spans="1:2" hidden="1" outlineLevel="7">
      <c r="A838" s="5" t="s">
        <v>959</v>
      </c>
      <c r="B838" t="e">
        <f>VLOOKUP(A842, テーブル5[], 2, FALSE)</f>
        <v>#N/A</v>
      </c>
    </row>
    <row r="839" spans="1:2" hidden="1" outlineLevel="7">
      <c r="A839" s="5" t="e">
        <f>VLOOKUP($A842, テーブル5[], 3, FALSE)</f>
        <v>#N/A</v>
      </c>
      <c r="B839" t="e">
        <f>$B842 * VLOOKUP($A842, テーブル5[], 4, FALSE)</f>
        <v>#VALUE!</v>
      </c>
    </row>
    <row r="840" spans="1:2" hidden="1" outlineLevel="7">
      <c r="A840" s="5" t="e">
        <f>VLOOKUP($A842, テーブル5[], 5, FALSE)</f>
        <v>#N/A</v>
      </c>
      <c r="B840" t="e">
        <f>$B842 * VLOOKUP($A842, テーブル5[], 6, FALSE)</f>
        <v>#VALUE!</v>
      </c>
    </row>
    <row r="841" spans="1:2" hidden="1" outlineLevel="7">
      <c r="A841" s="5" t="e">
        <f>VLOOKUP($A842, テーブル5[], 7, FALSE)</f>
        <v>#N/A</v>
      </c>
      <c r="B841" t="e">
        <f>$B842 * VLOOKUP($A842, テーブル5[], 8, FALSE)</f>
        <v>#VALUE!</v>
      </c>
    </row>
    <row r="842" spans="1:2" hidden="1" outlineLevel="6" collapsed="1">
      <c r="A842" s="4" t="e">
        <f>VLOOKUP($A848, テーブル5[], 5, FALSE)</f>
        <v>#N/A</v>
      </c>
      <c r="B842" t="e">
        <f>$B848 * VLOOKUP($A848, テーブル5[], 6, FALSE)</f>
        <v>#VALUE!</v>
      </c>
    </row>
    <row r="843" spans="1:2" hidden="1" outlineLevel="7">
      <c r="A843" s="5" t="s">
        <v>959</v>
      </c>
      <c r="B843" t="e">
        <f>VLOOKUP(A847, テーブル5[], 2, FALSE)</f>
        <v>#N/A</v>
      </c>
    </row>
    <row r="844" spans="1:2" hidden="1" outlineLevel="7">
      <c r="A844" s="5" t="e">
        <f>VLOOKUP($A847, テーブル5[], 3, FALSE)</f>
        <v>#N/A</v>
      </c>
      <c r="B844" t="e">
        <f>$B847 * VLOOKUP($A847, テーブル5[], 4, FALSE)</f>
        <v>#VALUE!</v>
      </c>
    </row>
    <row r="845" spans="1:2" hidden="1" outlineLevel="7">
      <c r="A845" s="5" t="e">
        <f>VLOOKUP($A847, テーブル5[], 5, FALSE)</f>
        <v>#N/A</v>
      </c>
      <c r="B845" t="e">
        <f>$B847 * VLOOKUP($A847, テーブル5[], 6, FALSE)</f>
        <v>#VALUE!</v>
      </c>
    </row>
    <row r="846" spans="1:2" hidden="1" outlineLevel="7">
      <c r="A846" s="5" t="e">
        <f>VLOOKUP($A847, テーブル5[], 7, FALSE)</f>
        <v>#N/A</v>
      </c>
      <c r="B846" t="e">
        <f>$B847 * VLOOKUP($A847, テーブル5[], 8, FALSE)</f>
        <v>#VALUE!</v>
      </c>
    </row>
    <row r="847" spans="1:2" hidden="1" outlineLevel="6" collapsed="1">
      <c r="A847" s="4" t="e">
        <f>VLOOKUP($A848, テーブル5[], 7, FALSE)</f>
        <v>#N/A</v>
      </c>
      <c r="B847" t="e">
        <f>$B848 * VLOOKUP($A848, テーブル5[], 8, FALSE)</f>
        <v>#VALUE!</v>
      </c>
    </row>
    <row r="848" spans="1:2" hidden="1" outlineLevel="5" collapsed="1">
      <c r="A848" s="3" t="e">
        <f>VLOOKUP($A866, テーブル5[], 5, FALSE)</f>
        <v>#N/A</v>
      </c>
      <c r="B848" t="e">
        <f>$B866 * VLOOKUP($A866, テーブル5[], 6, FALSE)</f>
        <v>#VALUE!</v>
      </c>
    </row>
    <row r="849" spans="1:2" hidden="1" outlineLevel="6">
      <c r="A849" s="4" t="s">
        <v>959</v>
      </c>
      <c r="B849" t="e">
        <f>VLOOKUP(A865, テーブル5[], 2, FALSE)</f>
        <v>#N/A</v>
      </c>
    </row>
    <row r="850" spans="1:2" hidden="1" outlineLevel="7">
      <c r="A850" s="5" t="s">
        <v>959</v>
      </c>
      <c r="B850" t="e">
        <f>VLOOKUP(A854, テーブル5[], 2, FALSE)</f>
        <v>#N/A</v>
      </c>
    </row>
    <row r="851" spans="1:2" hidden="1" outlineLevel="7">
      <c r="A851" s="5" t="e">
        <f>VLOOKUP($A854, テーブル5[], 3, FALSE)</f>
        <v>#N/A</v>
      </c>
      <c r="B851" t="e">
        <f>$B854 * VLOOKUP($A854, テーブル5[], 4, FALSE)</f>
        <v>#VALUE!</v>
      </c>
    </row>
    <row r="852" spans="1:2" hidden="1" outlineLevel="7">
      <c r="A852" s="5" t="e">
        <f>VLOOKUP($A854, テーブル5[], 5, FALSE)</f>
        <v>#N/A</v>
      </c>
      <c r="B852" t="e">
        <f>$B854 * VLOOKUP($A854, テーブル5[], 6, FALSE)</f>
        <v>#VALUE!</v>
      </c>
    </row>
    <row r="853" spans="1:2" hidden="1" outlineLevel="7">
      <c r="A853" s="5" t="e">
        <f>VLOOKUP($A854, テーブル5[], 7, FALSE)</f>
        <v>#N/A</v>
      </c>
      <c r="B853" t="e">
        <f>$B854 * VLOOKUP($A854, テーブル5[], 8, FALSE)</f>
        <v>#VALUE!</v>
      </c>
    </row>
    <row r="854" spans="1:2" hidden="1" outlineLevel="6" collapsed="1">
      <c r="A854" s="4" t="e">
        <f>VLOOKUP($A865, テーブル5[], 3, FALSE)</f>
        <v>#N/A</v>
      </c>
      <c r="B854" t="e">
        <f>$B865 * VLOOKUP($A865, テーブル5[], 4, FALSE)</f>
        <v>#VALUE!</v>
      </c>
    </row>
    <row r="855" spans="1:2" hidden="1" outlineLevel="7">
      <c r="A855" s="5" t="s">
        <v>959</v>
      </c>
      <c r="B855" t="e">
        <f>VLOOKUP(A859, テーブル5[], 2, FALSE)</f>
        <v>#N/A</v>
      </c>
    </row>
    <row r="856" spans="1:2" hidden="1" outlineLevel="7">
      <c r="A856" s="5" t="e">
        <f>VLOOKUP($A859, テーブル5[], 3, FALSE)</f>
        <v>#N/A</v>
      </c>
      <c r="B856" t="e">
        <f>$B859 * VLOOKUP($A859, テーブル5[], 4, FALSE)</f>
        <v>#VALUE!</v>
      </c>
    </row>
    <row r="857" spans="1:2" hidden="1" outlineLevel="7">
      <c r="A857" s="5" t="e">
        <f>VLOOKUP($A859, テーブル5[], 5, FALSE)</f>
        <v>#N/A</v>
      </c>
      <c r="B857" t="e">
        <f>$B859 * VLOOKUP($A859, テーブル5[], 6, FALSE)</f>
        <v>#VALUE!</v>
      </c>
    </row>
    <row r="858" spans="1:2" hidden="1" outlineLevel="7">
      <c r="A858" s="5" t="e">
        <f>VLOOKUP($A859, テーブル5[], 7, FALSE)</f>
        <v>#N/A</v>
      </c>
      <c r="B858" t="e">
        <f>$B859 * VLOOKUP($A859, テーブル5[], 8, FALSE)</f>
        <v>#VALUE!</v>
      </c>
    </row>
    <row r="859" spans="1:2" hidden="1" outlineLevel="6" collapsed="1">
      <c r="A859" s="4" t="e">
        <f>VLOOKUP($A865, テーブル5[], 5, FALSE)</f>
        <v>#N/A</v>
      </c>
      <c r="B859" t="e">
        <f>$B865 * VLOOKUP($A865, テーブル5[], 6, FALSE)</f>
        <v>#VALUE!</v>
      </c>
    </row>
    <row r="860" spans="1:2" hidden="1" outlineLevel="7">
      <c r="A860" s="5" t="s">
        <v>959</v>
      </c>
      <c r="B860" t="e">
        <f>VLOOKUP(A864, テーブル5[], 2, FALSE)</f>
        <v>#N/A</v>
      </c>
    </row>
    <row r="861" spans="1:2" hidden="1" outlineLevel="7">
      <c r="A861" s="5" t="e">
        <f>VLOOKUP($A864, テーブル5[], 3, FALSE)</f>
        <v>#N/A</v>
      </c>
      <c r="B861" t="e">
        <f>$B864 * VLOOKUP($A864, テーブル5[], 4, FALSE)</f>
        <v>#VALUE!</v>
      </c>
    </row>
    <row r="862" spans="1:2" hidden="1" outlineLevel="7">
      <c r="A862" s="5" t="e">
        <f>VLOOKUP($A864, テーブル5[], 5, FALSE)</f>
        <v>#N/A</v>
      </c>
      <c r="B862" t="e">
        <f>$B864 * VLOOKUP($A864, テーブル5[], 6, FALSE)</f>
        <v>#VALUE!</v>
      </c>
    </row>
    <row r="863" spans="1:2" hidden="1" outlineLevel="7">
      <c r="A863" s="5" t="e">
        <f>VLOOKUP($A864, テーブル5[], 7, FALSE)</f>
        <v>#N/A</v>
      </c>
      <c r="B863" t="e">
        <f>$B864 * VLOOKUP($A864, テーブル5[], 8, FALSE)</f>
        <v>#VALUE!</v>
      </c>
    </row>
    <row r="864" spans="1:2" hidden="1" outlineLevel="6" collapsed="1">
      <c r="A864" s="4" t="e">
        <f>VLOOKUP($A865, テーブル5[], 7, FALSE)</f>
        <v>#N/A</v>
      </c>
      <c r="B864" t="e">
        <f>$B865 * VLOOKUP($A865, テーブル5[], 8, FALSE)</f>
        <v>#VALUE!</v>
      </c>
    </row>
    <row r="865" spans="1:2" hidden="1" outlineLevel="5" collapsed="1">
      <c r="A865" s="3" t="e">
        <f>VLOOKUP($A866, テーブル5[], 7, FALSE)</f>
        <v>#N/A</v>
      </c>
      <c r="B865" t="e">
        <f>$B866 * VLOOKUP($A866, テーブル5[], 8, FALSE)</f>
        <v>#VALUE!</v>
      </c>
    </row>
    <row r="866" spans="1:2" hidden="1" outlineLevel="4" collapsed="1">
      <c r="A866" s="10" t="e">
        <f>VLOOKUP($A973, テーブル5[], 3, FALSE)</f>
        <v>#N/A</v>
      </c>
      <c r="B866" s="11" t="e">
        <f>$B973 * VLOOKUP($A973, テーブル5[], 4, FALSE)</f>
        <v>#VALUE!</v>
      </c>
    </row>
    <row r="867" spans="1:2" hidden="1" outlineLevel="5">
      <c r="A867" s="3" t="s">
        <v>959</v>
      </c>
      <c r="B867" t="e">
        <f>VLOOKUP(A919, テーブル5[], 2, FALSE)</f>
        <v>#N/A</v>
      </c>
    </row>
    <row r="868" spans="1:2" hidden="1" outlineLevel="6">
      <c r="A868" s="4" t="s">
        <v>959</v>
      </c>
      <c r="B868" t="e">
        <f>VLOOKUP(A884, テーブル5[], 2, FALSE)</f>
        <v>#N/A</v>
      </c>
    </row>
    <row r="869" spans="1:2" hidden="1" outlineLevel="7">
      <c r="A869" s="5" t="s">
        <v>959</v>
      </c>
      <c r="B869" t="e">
        <f>VLOOKUP(A873, テーブル5[], 2, FALSE)</f>
        <v>#N/A</v>
      </c>
    </row>
    <row r="870" spans="1:2" hidden="1" outlineLevel="7">
      <c r="A870" s="5" t="e">
        <f>VLOOKUP($A873, テーブル5[], 3, FALSE)</f>
        <v>#N/A</v>
      </c>
      <c r="B870" t="e">
        <f>$B873 * VLOOKUP($A873, テーブル5[], 4, FALSE)</f>
        <v>#VALUE!</v>
      </c>
    </row>
    <row r="871" spans="1:2" hidden="1" outlineLevel="7">
      <c r="A871" s="5" t="e">
        <f>VLOOKUP($A873, テーブル5[], 5, FALSE)</f>
        <v>#N/A</v>
      </c>
      <c r="B871" t="e">
        <f>$B873 * VLOOKUP($A873, テーブル5[], 6, FALSE)</f>
        <v>#VALUE!</v>
      </c>
    </row>
    <row r="872" spans="1:2" hidden="1" outlineLevel="7">
      <c r="A872" s="5" t="e">
        <f>VLOOKUP($A873, テーブル5[], 7, FALSE)</f>
        <v>#N/A</v>
      </c>
      <c r="B872" t="e">
        <f>$B873 * VLOOKUP($A873, テーブル5[], 8, FALSE)</f>
        <v>#VALUE!</v>
      </c>
    </row>
    <row r="873" spans="1:2" hidden="1" outlineLevel="6" collapsed="1">
      <c r="A873" s="4" t="e">
        <f>VLOOKUP($A884, テーブル5[], 3, FALSE)</f>
        <v>#N/A</v>
      </c>
      <c r="B873" t="e">
        <f>$B884 * VLOOKUP($A884, テーブル5[], 4, FALSE)</f>
        <v>#VALUE!</v>
      </c>
    </row>
    <row r="874" spans="1:2" hidden="1" outlineLevel="7">
      <c r="A874" s="5" t="s">
        <v>959</v>
      </c>
      <c r="B874" t="e">
        <f>VLOOKUP(A878, テーブル5[], 2, FALSE)</f>
        <v>#N/A</v>
      </c>
    </row>
    <row r="875" spans="1:2" hidden="1" outlineLevel="7">
      <c r="A875" s="5" t="e">
        <f>VLOOKUP($A878, テーブル5[], 3, FALSE)</f>
        <v>#N/A</v>
      </c>
      <c r="B875" t="e">
        <f>$B878 * VLOOKUP($A878, テーブル5[], 4, FALSE)</f>
        <v>#VALUE!</v>
      </c>
    </row>
    <row r="876" spans="1:2" hidden="1" outlineLevel="7">
      <c r="A876" s="5" t="e">
        <f>VLOOKUP($A878, テーブル5[], 5, FALSE)</f>
        <v>#N/A</v>
      </c>
      <c r="B876" t="e">
        <f>$B878 * VLOOKUP($A878, テーブル5[], 6, FALSE)</f>
        <v>#VALUE!</v>
      </c>
    </row>
    <row r="877" spans="1:2" hidden="1" outlineLevel="7">
      <c r="A877" s="5" t="e">
        <f>VLOOKUP($A878, テーブル5[], 7, FALSE)</f>
        <v>#N/A</v>
      </c>
      <c r="B877" t="e">
        <f>$B878 * VLOOKUP($A878, テーブル5[], 8, FALSE)</f>
        <v>#VALUE!</v>
      </c>
    </row>
    <row r="878" spans="1:2" hidden="1" outlineLevel="6" collapsed="1">
      <c r="A878" s="4" t="e">
        <f>VLOOKUP($A884, テーブル5[], 5, FALSE)</f>
        <v>#N/A</v>
      </c>
      <c r="B878" t="e">
        <f>$B884 * VLOOKUP($A884, テーブル5[], 6, FALSE)</f>
        <v>#VALUE!</v>
      </c>
    </row>
    <row r="879" spans="1:2" hidden="1" outlineLevel="7">
      <c r="A879" s="5" t="s">
        <v>959</v>
      </c>
      <c r="B879" t="e">
        <f>VLOOKUP(A883, テーブル5[], 2, FALSE)</f>
        <v>#N/A</v>
      </c>
    </row>
    <row r="880" spans="1:2" hidden="1" outlineLevel="7">
      <c r="A880" s="5" t="e">
        <f>VLOOKUP($A883, テーブル5[], 3, FALSE)</f>
        <v>#N/A</v>
      </c>
      <c r="B880" t="e">
        <f>$B883 * VLOOKUP($A883, テーブル5[], 4, FALSE)</f>
        <v>#VALUE!</v>
      </c>
    </row>
    <row r="881" spans="1:2" hidden="1" outlineLevel="7">
      <c r="A881" s="5" t="e">
        <f>VLOOKUP($A883, テーブル5[], 5, FALSE)</f>
        <v>#N/A</v>
      </c>
      <c r="B881" t="e">
        <f>$B883 * VLOOKUP($A883, テーブル5[], 6, FALSE)</f>
        <v>#VALUE!</v>
      </c>
    </row>
    <row r="882" spans="1:2" hidden="1" outlineLevel="7">
      <c r="A882" s="5" t="e">
        <f>VLOOKUP($A883, テーブル5[], 7, FALSE)</f>
        <v>#N/A</v>
      </c>
      <c r="B882" t="e">
        <f>$B883 * VLOOKUP($A883, テーブル5[], 8, FALSE)</f>
        <v>#VALUE!</v>
      </c>
    </row>
    <row r="883" spans="1:2" hidden="1" outlineLevel="6" collapsed="1">
      <c r="A883" s="4" t="e">
        <f>VLOOKUP($A884, テーブル5[], 7, FALSE)</f>
        <v>#N/A</v>
      </c>
      <c r="B883" t="e">
        <f>$B884 * VLOOKUP($A884, テーブル5[], 8, FALSE)</f>
        <v>#VALUE!</v>
      </c>
    </row>
    <row r="884" spans="1:2" hidden="1" outlineLevel="5" collapsed="1">
      <c r="A884" s="3" t="e">
        <f>VLOOKUP($A919, テーブル5[], 3, FALSE)</f>
        <v>#N/A</v>
      </c>
      <c r="B884" t="e">
        <f>$B919 * VLOOKUP($A919, テーブル5[], 4, FALSE)</f>
        <v>#VALUE!</v>
      </c>
    </row>
    <row r="885" spans="1:2" hidden="1" outlineLevel="6">
      <c r="A885" s="4" t="s">
        <v>959</v>
      </c>
      <c r="B885" t="e">
        <f>VLOOKUP(A901, テーブル5[], 2, FALSE)</f>
        <v>#N/A</v>
      </c>
    </row>
    <row r="886" spans="1:2" hidden="1" outlineLevel="7">
      <c r="A886" s="5" t="s">
        <v>959</v>
      </c>
      <c r="B886" t="e">
        <f>VLOOKUP(A890, テーブル5[], 2, FALSE)</f>
        <v>#N/A</v>
      </c>
    </row>
    <row r="887" spans="1:2" hidden="1" outlineLevel="7">
      <c r="A887" s="5" t="e">
        <f>VLOOKUP($A890, テーブル5[], 3, FALSE)</f>
        <v>#N/A</v>
      </c>
      <c r="B887" t="e">
        <f>$B890 * VLOOKUP($A890, テーブル5[], 4, FALSE)</f>
        <v>#VALUE!</v>
      </c>
    </row>
    <row r="888" spans="1:2" hidden="1" outlineLevel="7">
      <c r="A888" s="5" t="e">
        <f>VLOOKUP($A890, テーブル5[], 5, FALSE)</f>
        <v>#N/A</v>
      </c>
      <c r="B888" t="e">
        <f>$B890 * VLOOKUP($A890, テーブル5[], 6, FALSE)</f>
        <v>#VALUE!</v>
      </c>
    </row>
    <row r="889" spans="1:2" hidden="1" outlineLevel="7">
      <c r="A889" s="5" t="e">
        <f>VLOOKUP($A890, テーブル5[], 7, FALSE)</f>
        <v>#N/A</v>
      </c>
      <c r="B889" t="e">
        <f>$B890 * VLOOKUP($A890, テーブル5[], 8, FALSE)</f>
        <v>#VALUE!</v>
      </c>
    </row>
    <row r="890" spans="1:2" hidden="1" outlineLevel="6" collapsed="1">
      <c r="A890" s="4" t="e">
        <f>VLOOKUP($A901, テーブル5[], 3, FALSE)</f>
        <v>#N/A</v>
      </c>
      <c r="B890" t="e">
        <f>$B901 * VLOOKUP($A901, テーブル5[], 4, FALSE)</f>
        <v>#VALUE!</v>
      </c>
    </row>
    <row r="891" spans="1:2" hidden="1" outlineLevel="7">
      <c r="A891" s="5" t="s">
        <v>959</v>
      </c>
      <c r="B891" t="e">
        <f>VLOOKUP(A895, テーブル5[], 2, FALSE)</f>
        <v>#N/A</v>
      </c>
    </row>
    <row r="892" spans="1:2" hidden="1" outlineLevel="7">
      <c r="A892" s="5" t="e">
        <f>VLOOKUP($A895, テーブル5[], 3, FALSE)</f>
        <v>#N/A</v>
      </c>
      <c r="B892" t="e">
        <f>$B895 * VLOOKUP($A895, テーブル5[], 4, FALSE)</f>
        <v>#VALUE!</v>
      </c>
    </row>
    <row r="893" spans="1:2" hidden="1" outlineLevel="7">
      <c r="A893" s="5" t="e">
        <f>VLOOKUP($A895, テーブル5[], 5, FALSE)</f>
        <v>#N/A</v>
      </c>
      <c r="B893" t="e">
        <f>$B895 * VLOOKUP($A895, テーブル5[], 6, FALSE)</f>
        <v>#VALUE!</v>
      </c>
    </row>
    <row r="894" spans="1:2" hidden="1" outlineLevel="7">
      <c r="A894" s="5" t="e">
        <f>VLOOKUP($A895, テーブル5[], 7, FALSE)</f>
        <v>#N/A</v>
      </c>
      <c r="B894" t="e">
        <f>$B895 * VLOOKUP($A895, テーブル5[], 8, FALSE)</f>
        <v>#VALUE!</v>
      </c>
    </row>
    <row r="895" spans="1:2" hidden="1" outlineLevel="6" collapsed="1">
      <c r="A895" s="4" t="e">
        <f>VLOOKUP($A901, テーブル5[], 5, FALSE)</f>
        <v>#N/A</v>
      </c>
      <c r="B895" t="e">
        <f>$B901 * VLOOKUP($A901, テーブル5[], 6, FALSE)</f>
        <v>#VALUE!</v>
      </c>
    </row>
    <row r="896" spans="1:2" hidden="1" outlineLevel="7">
      <c r="A896" s="5" t="s">
        <v>959</v>
      </c>
      <c r="B896" t="e">
        <f>VLOOKUP(A900, テーブル5[], 2, FALSE)</f>
        <v>#N/A</v>
      </c>
    </row>
    <row r="897" spans="1:2" hidden="1" outlineLevel="7">
      <c r="A897" s="5" t="e">
        <f>VLOOKUP($A900, テーブル5[], 3, FALSE)</f>
        <v>#N/A</v>
      </c>
      <c r="B897" t="e">
        <f>$B900 * VLOOKUP($A900, テーブル5[], 4, FALSE)</f>
        <v>#VALUE!</v>
      </c>
    </row>
    <row r="898" spans="1:2" hidden="1" outlineLevel="7">
      <c r="A898" s="5" t="e">
        <f>VLOOKUP($A900, テーブル5[], 5, FALSE)</f>
        <v>#N/A</v>
      </c>
      <c r="B898" t="e">
        <f>$B900 * VLOOKUP($A900, テーブル5[], 6, FALSE)</f>
        <v>#VALUE!</v>
      </c>
    </row>
    <row r="899" spans="1:2" hidden="1" outlineLevel="7">
      <c r="A899" s="5" t="e">
        <f>VLOOKUP($A900, テーブル5[], 7, FALSE)</f>
        <v>#N/A</v>
      </c>
      <c r="B899" t="e">
        <f>$B900 * VLOOKUP($A900, テーブル5[], 8, FALSE)</f>
        <v>#VALUE!</v>
      </c>
    </row>
    <row r="900" spans="1:2" hidden="1" outlineLevel="6" collapsed="1">
      <c r="A900" s="4" t="e">
        <f>VLOOKUP($A901, テーブル5[], 7, FALSE)</f>
        <v>#N/A</v>
      </c>
      <c r="B900" t="e">
        <f>$B901 * VLOOKUP($A901, テーブル5[], 8, FALSE)</f>
        <v>#VALUE!</v>
      </c>
    </row>
    <row r="901" spans="1:2" hidden="1" outlineLevel="5" collapsed="1">
      <c r="A901" s="3" t="e">
        <f>VLOOKUP($A919, テーブル5[], 5, FALSE)</f>
        <v>#N/A</v>
      </c>
      <c r="B901" t="e">
        <f>$B919 * VLOOKUP($A919, テーブル5[], 6, FALSE)</f>
        <v>#VALUE!</v>
      </c>
    </row>
    <row r="902" spans="1:2" hidden="1" outlineLevel="6">
      <c r="A902" s="4" t="s">
        <v>959</v>
      </c>
      <c r="B902" t="e">
        <f>VLOOKUP(A918, テーブル5[], 2, FALSE)</f>
        <v>#N/A</v>
      </c>
    </row>
    <row r="903" spans="1:2" hidden="1" outlineLevel="7">
      <c r="A903" s="5" t="s">
        <v>959</v>
      </c>
      <c r="B903" t="e">
        <f>VLOOKUP(A907, テーブル5[], 2, FALSE)</f>
        <v>#N/A</v>
      </c>
    </row>
    <row r="904" spans="1:2" hidden="1" outlineLevel="7">
      <c r="A904" s="5" t="e">
        <f>VLOOKUP($A907, テーブル5[], 3, FALSE)</f>
        <v>#N/A</v>
      </c>
      <c r="B904" t="e">
        <f>$B907 * VLOOKUP($A907, テーブル5[], 4, FALSE)</f>
        <v>#VALUE!</v>
      </c>
    </row>
    <row r="905" spans="1:2" hidden="1" outlineLevel="7">
      <c r="A905" s="5" t="e">
        <f>VLOOKUP($A907, テーブル5[], 5, FALSE)</f>
        <v>#N/A</v>
      </c>
      <c r="B905" t="e">
        <f>$B907 * VLOOKUP($A907, テーブル5[], 6, FALSE)</f>
        <v>#VALUE!</v>
      </c>
    </row>
    <row r="906" spans="1:2" hidden="1" outlineLevel="7">
      <c r="A906" s="5" t="e">
        <f>VLOOKUP($A907, テーブル5[], 7, FALSE)</f>
        <v>#N/A</v>
      </c>
      <c r="B906" t="e">
        <f>$B907 * VLOOKUP($A907, テーブル5[], 8, FALSE)</f>
        <v>#VALUE!</v>
      </c>
    </row>
    <row r="907" spans="1:2" hidden="1" outlineLevel="6" collapsed="1">
      <c r="A907" s="4" t="e">
        <f>VLOOKUP($A918, テーブル5[], 3, FALSE)</f>
        <v>#N/A</v>
      </c>
      <c r="B907" t="e">
        <f>$B918 * VLOOKUP($A918, テーブル5[], 4, FALSE)</f>
        <v>#VALUE!</v>
      </c>
    </row>
    <row r="908" spans="1:2" hidden="1" outlineLevel="7">
      <c r="A908" s="5" t="s">
        <v>959</v>
      </c>
      <c r="B908" t="e">
        <f>VLOOKUP(A912, テーブル5[], 2, FALSE)</f>
        <v>#N/A</v>
      </c>
    </row>
    <row r="909" spans="1:2" hidden="1" outlineLevel="7">
      <c r="A909" s="5" t="e">
        <f>VLOOKUP($A912, テーブル5[], 3, FALSE)</f>
        <v>#N/A</v>
      </c>
      <c r="B909" t="e">
        <f>$B912 * VLOOKUP($A912, テーブル5[], 4, FALSE)</f>
        <v>#VALUE!</v>
      </c>
    </row>
    <row r="910" spans="1:2" hidden="1" outlineLevel="7">
      <c r="A910" s="5" t="e">
        <f>VLOOKUP($A912, テーブル5[], 5, FALSE)</f>
        <v>#N/A</v>
      </c>
      <c r="B910" t="e">
        <f>$B912 * VLOOKUP($A912, テーブル5[], 6, FALSE)</f>
        <v>#VALUE!</v>
      </c>
    </row>
    <row r="911" spans="1:2" hidden="1" outlineLevel="7">
      <c r="A911" s="5" t="e">
        <f>VLOOKUP($A912, テーブル5[], 7, FALSE)</f>
        <v>#N/A</v>
      </c>
      <c r="B911" t="e">
        <f>$B912 * VLOOKUP($A912, テーブル5[], 8, FALSE)</f>
        <v>#VALUE!</v>
      </c>
    </row>
    <row r="912" spans="1:2" hidden="1" outlineLevel="6" collapsed="1">
      <c r="A912" s="4" t="e">
        <f>VLOOKUP($A918, テーブル5[], 5, FALSE)</f>
        <v>#N/A</v>
      </c>
      <c r="B912" t="e">
        <f>$B918 * VLOOKUP($A918, テーブル5[], 6, FALSE)</f>
        <v>#VALUE!</v>
      </c>
    </row>
    <row r="913" spans="1:2" hidden="1" outlineLevel="7">
      <c r="A913" s="5" t="s">
        <v>959</v>
      </c>
      <c r="B913" t="e">
        <f>VLOOKUP(A917, テーブル5[], 2, FALSE)</f>
        <v>#N/A</v>
      </c>
    </row>
    <row r="914" spans="1:2" hidden="1" outlineLevel="7">
      <c r="A914" s="5" t="e">
        <f>VLOOKUP($A917, テーブル5[], 3, FALSE)</f>
        <v>#N/A</v>
      </c>
      <c r="B914" t="e">
        <f>$B917 * VLOOKUP($A917, テーブル5[], 4, FALSE)</f>
        <v>#VALUE!</v>
      </c>
    </row>
    <row r="915" spans="1:2" hidden="1" outlineLevel="7">
      <c r="A915" s="5" t="e">
        <f>VLOOKUP($A917, テーブル5[], 5, FALSE)</f>
        <v>#N/A</v>
      </c>
      <c r="B915" t="e">
        <f>$B917 * VLOOKUP($A917, テーブル5[], 6, FALSE)</f>
        <v>#VALUE!</v>
      </c>
    </row>
    <row r="916" spans="1:2" hidden="1" outlineLevel="7">
      <c r="A916" s="5" t="e">
        <f>VLOOKUP($A917, テーブル5[], 7, FALSE)</f>
        <v>#N/A</v>
      </c>
      <c r="B916" t="e">
        <f>$B917 * VLOOKUP($A917, テーブル5[], 8, FALSE)</f>
        <v>#VALUE!</v>
      </c>
    </row>
    <row r="917" spans="1:2" hidden="1" outlineLevel="6" collapsed="1">
      <c r="A917" s="4" t="e">
        <f>VLOOKUP($A918, テーブル5[], 7, FALSE)</f>
        <v>#N/A</v>
      </c>
      <c r="B917" t="e">
        <f>$B918 * VLOOKUP($A918, テーブル5[], 8, FALSE)</f>
        <v>#VALUE!</v>
      </c>
    </row>
    <row r="918" spans="1:2" hidden="1" outlineLevel="5" collapsed="1">
      <c r="A918" s="3" t="e">
        <f>VLOOKUP($A919, テーブル5[], 7, FALSE)</f>
        <v>#N/A</v>
      </c>
      <c r="B918" t="e">
        <f>$B919 * VLOOKUP($A919, テーブル5[], 8, FALSE)</f>
        <v>#VALUE!</v>
      </c>
    </row>
    <row r="919" spans="1:2" hidden="1" outlineLevel="4" collapsed="1">
      <c r="A919" s="10" t="e">
        <f>VLOOKUP($A973, テーブル5[], 5, FALSE)</f>
        <v>#N/A</v>
      </c>
      <c r="B919" s="11" t="e">
        <f>$B973 * VLOOKUP($A973, テーブル5[], 6, FALSE)</f>
        <v>#VALUE!</v>
      </c>
    </row>
    <row r="920" spans="1:2" hidden="1" outlineLevel="5">
      <c r="A920" s="3" t="s">
        <v>959</v>
      </c>
      <c r="B920" t="e">
        <f>VLOOKUP(A972, テーブル5[], 2, FALSE)</f>
        <v>#N/A</v>
      </c>
    </row>
    <row r="921" spans="1:2" hidden="1" outlineLevel="6">
      <c r="A921" s="4" t="s">
        <v>959</v>
      </c>
      <c r="B921" t="e">
        <f>VLOOKUP(A937, テーブル5[], 2, FALSE)</f>
        <v>#N/A</v>
      </c>
    </row>
    <row r="922" spans="1:2" hidden="1" outlineLevel="7">
      <c r="A922" s="5" t="s">
        <v>959</v>
      </c>
      <c r="B922" t="e">
        <f>VLOOKUP(A926, テーブル5[], 2, FALSE)</f>
        <v>#N/A</v>
      </c>
    </row>
    <row r="923" spans="1:2" hidden="1" outlineLevel="7">
      <c r="A923" s="5" t="e">
        <f>VLOOKUP($A926, テーブル5[], 3, FALSE)</f>
        <v>#N/A</v>
      </c>
      <c r="B923" t="e">
        <f>$B926 * VLOOKUP($A926, テーブル5[], 4, FALSE)</f>
        <v>#VALUE!</v>
      </c>
    </row>
    <row r="924" spans="1:2" hidden="1" outlineLevel="7">
      <c r="A924" s="5" t="e">
        <f>VLOOKUP($A926, テーブル5[], 5, FALSE)</f>
        <v>#N/A</v>
      </c>
      <c r="B924" t="e">
        <f>$B926 * VLOOKUP($A926, テーブル5[], 6, FALSE)</f>
        <v>#VALUE!</v>
      </c>
    </row>
    <row r="925" spans="1:2" hidden="1" outlineLevel="7">
      <c r="A925" s="5" t="e">
        <f>VLOOKUP($A926, テーブル5[], 7, FALSE)</f>
        <v>#N/A</v>
      </c>
      <c r="B925" t="e">
        <f>$B926 * VLOOKUP($A926, テーブル5[], 8, FALSE)</f>
        <v>#VALUE!</v>
      </c>
    </row>
    <row r="926" spans="1:2" hidden="1" outlineLevel="6" collapsed="1">
      <c r="A926" s="4" t="e">
        <f>VLOOKUP($A937, テーブル5[], 3, FALSE)</f>
        <v>#N/A</v>
      </c>
      <c r="B926" t="e">
        <f>$B937 * VLOOKUP($A937, テーブル5[], 4, FALSE)</f>
        <v>#VALUE!</v>
      </c>
    </row>
    <row r="927" spans="1:2" hidden="1" outlineLevel="7">
      <c r="A927" s="5" t="s">
        <v>959</v>
      </c>
      <c r="B927" t="e">
        <f>VLOOKUP(A931, テーブル5[], 2, FALSE)</f>
        <v>#N/A</v>
      </c>
    </row>
    <row r="928" spans="1:2" hidden="1" outlineLevel="7">
      <c r="A928" s="5" t="e">
        <f>VLOOKUP($A931, テーブル5[], 3, FALSE)</f>
        <v>#N/A</v>
      </c>
      <c r="B928" t="e">
        <f>$B931 * VLOOKUP($A931, テーブル5[], 4, FALSE)</f>
        <v>#VALUE!</v>
      </c>
    </row>
    <row r="929" spans="1:2" hidden="1" outlineLevel="7">
      <c r="A929" s="5" t="e">
        <f>VLOOKUP($A931, テーブル5[], 5, FALSE)</f>
        <v>#N/A</v>
      </c>
      <c r="B929" t="e">
        <f>$B931 * VLOOKUP($A931, テーブル5[], 6, FALSE)</f>
        <v>#VALUE!</v>
      </c>
    </row>
    <row r="930" spans="1:2" hidden="1" outlineLevel="7">
      <c r="A930" s="5" t="e">
        <f>VLOOKUP($A931, テーブル5[], 7, FALSE)</f>
        <v>#N/A</v>
      </c>
      <c r="B930" t="e">
        <f>$B931 * VLOOKUP($A931, テーブル5[], 8, FALSE)</f>
        <v>#VALUE!</v>
      </c>
    </row>
    <row r="931" spans="1:2" hidden="1" outlineLevel="6" collapsed="1">
      <c r="A931" s="4" t="e">
        <f>VLOOKUP($A937, テーブル5[], 5, FALSE)</f>
        <v>#N/A</v>
      </c>
      <c r="B931" t="e">
        <f>$B937 * VLOOKUP($A937, テーブル5[], 6, FALSE)</f>
        <v>#VALUE!</v>
      </c>
    </row>
    <row r="932" spans="1:2" hidden="1" outlineLevel="7">
      <c r="A932" s="5" t="s">
        <v>959</v>
      </c>
      <c r="B932" t="e">
        <f>VLOOKUP(A936, テーブル5[], 2, FALSE)</f>
        <v>#N/A</v>
      </c>
    </row>
    <row r="933" spans="1:2" hidden="1" outlineLevel="7">
      <c r="A933" s="5" t="e">
        <f>VLOOKUP($A936, テーブル5[], 3, FALSE)</f>
        <v>#N/A</v>
      </c>
      <c r="B933" t="e">
        <f>$B936 * VLOOKUP($A936, テーブル5[], 4, FALSE)</f>
        <v>#VALUE!</v>
      </c>
    </row>
    <row r="934" spans="1:2" hidden="1" outlineLevel="7">
      <c r="A934" s="5" t="e">
        <f>VLOOKUP($A936, テーブル5[], 5, FALSE)</f>
        <v>#N/A</v>
      </c>
      <c r="B934" t="e">
        <f>$B936 * VLOOKUP($A936, テーブル5[], 6, FALSE)</f>
        <v>#VALUE!</v>
      </c>
    </row>
    <row r="935" spans="1:2" hidden="1" outlineLevel="7">
      <c r="A935" s="5" t="e">
        <f>VLOOKUP($A936, テーブル5[], 7, FALSE)</f>
        <v>#N/A</v>
      </c>
      <c r="B935" t="e">
        <f>$B936 * VLOOKUP($A936, テーブル5[], 8, FALSE)</f>
        <v>#VALUE!</v>
      </c>
    </row>
    <row r="936" spans="1:2" hidden="1" outlineLevel="6" collapsed="1">
      <c r="A936" s="4" t="e">
        <f>VLOOKUP($A937, テーブル5[], 7, FALSE)</f>
        <v>#N/A</v>
      </c>
      <c r="B936" t="e">
        <f>$B937 * VLOOKUP($A937, テーブル5[], 8, FALSE)</f>
        <v>#VALUE!</v>
      </c>
    </row>
    <row r="937" spans="1:2" hidden="1" outlineLevel="5" collapsed="1">
      <c r="A937" s="3" t="e">
        <f>VLOOKUP($A972, テーブル5[], 3, FALSE)</f>
        <v>#N/A</v>
      </c>
      <c r="B937" t="e">
        <f>$B972 * VLOOKUP($A972, テーブル5[], 4, FALSE)</f>
        <v>#VALUE!</v>
      </c>
    </row>
    <row r="938" spans="1:2" hidden="1" outlineLevel="6">
      <c r="A938" s="4" t="s">
        <v>959</v>
      </c>
      <c r="B938" t="e">
        <f>VLOOKUP(A954, テーブル5[], 2, FALSE)</f>
        <v>#N/A</v>
      </c>
    </row>
    <row r="939" spans="1:2" hidden="1" outlineLevel="7">
      <c r="A939" s="5" t="s">
        <v>959</v>
      </c>
      <c r="B939" t="e">
        <f>VLOOKUP(A943, テーブル5[], 2, FALSE)</f>
        <v>#N/A</v>
      </c>
    </row>
    <row r="940" spans="1:2" hidden="1" outlineLevel="7">
      <c r="A940" s="5" t="e">
        <f>VLOOKUP($A943, テーブル5[], 3, FALSE)</f>
        <v>#N/A</v>
      </c>
      <c r="B940" t="e">
        <f>$B943 * VLOOKUP($A943, テーブル5[], 4, FALSE)</f>
        <v>#VALUE!</v>
      </c>
    </row>
    <row r="941" spans="1:2" hidden="1" outlineLevel="7">
      <c r="A941" s="5" t="e">
        <f>VLOOKUP($A943, テーブル5[], 5, FALSE)</f>
        <v>#N/A</v>
      </c>
      <c r="B941" t="e">
        <f>$B943 * VLOOKUP($A943, テーブル5[], 6, FALSE)</f>
        <v>#VALUE!</v>
      </c>
    </row>
    <row r="942" spans="1:2" hidden="1" outlineLevel="7">
      <c r="A942" s="5" t="e">
        <f>VLOOKUP($A943, テーブル5[], 7, FALSE)</f>
        <v>#N/A</v>
      </c>
      <c r="B942" t="e">
        <f>$B943 * VLOOKUP($A943, テーブル5[], 8, FALSE)</f>
        <v>#VALUE!</v>
      </c>
    </row>
    <row r="943" spans="1:2" hidden="1" outlineLevel="6" collapsed="1">
      <c r="A943" s="4" t="e">
        <f>VLOOKUP($A954, テーブル5[], 3, FALSE)</f>
        <v>#N/A</v>
      </c>
      <c r="B943" t="e">
        <f>$B954 * VLOOKUP($A954, テーブル5[], 4, FALSE)</f>
        <v>#VALUE!</v>
      </c>
    </row>
    <row r="944" spans="1:2" hidden="1" outlineLevel="7">
      <c r="A944" s="5" t="s">
        <v>959</v>
      </c>
      <c r="B944" t="e">
        <f>VLOOKUP(A948, テーブル5[], 2, FALSE)</f>
        <v>#N/A</v>
      </c>
    </row>
    <row r="945" spans="1:2" hidden="1" outlineLevel="7">
      <c r="A945" s="5" t="e">
        <f>VLOOKUP($A948, テーブル5[], 3, FALSE)</f>
        <v>#N/A</v>
      </c>
      <c r="B945" t="e">
        <f>$B948 * VLOOKUP($A948, テーブル5[], 4, FALSE)</f>
        <v>#VALUE!</v>
      </c>
    </row>
    <row r="946" spans="1:2" hidden="1" outlineLevel="7">
      <c r="A946" s="5" t="e">
        <f>VLOOKUP($A948, テーブル5[], 5, FALSE)</f>
        <v>#N/A</v>
      </c>
      <c r="B946" t="e">
        <f>$B948 * VLOOKUP($A948, テーブル5[], 6, FALSE)</f>
        <v>#VALUE!</v>
      </c>
    </row>
    <row r="947" spans="1:2" hidden="1" outlineLevel="7">
      <c r="A947" s="5" t="e">
        <f>VLOOKUP($A948, テーブル5[], 7, FALSE)</f>
        <v>#N/A</v>
      </c>
      <c r="B947" t="e">
        <f>$B948 * VLOOKUP($A948, テーブル5[], 8, FALSE)</f>
        <v>#VALUE!</v>
      </c>
    </row>
    <row r="948" spans="1:2" hidden="1" outlineLevel="6" collapsed="1">
      <c r="A948" s="4" t="e">
        <f>VLOOKUP($A954, テーブル5[], 5, FALSE)</f>
        <v>#N/A</v>
      </c>
      <c r="B948" t="e">
        <f>$B954 * VLOOKUP($A954, テーブル5[], 6, FALSE)</f>
        <v>#VALUE!</v>
      </c>
    </row>
    <row r="949" spans="1:2" hidden="1" outlineLevel="7">
      <c r="A949" s="5" t="s">
        <v>959</v>
      </c>
      <c r="B949" t="e">
        <f>VLOOKUP(A953, テーブル5[], 2, FALSE)</f>
        <v>#N/A</v>
      </c>
    </row>
    <row r="950" spans="1:2" hidden="1" outlineLevel="7">
      <c r="A950" s="5" t="e">
        <f>VLOOKUP($A953, テーブル5[], 3, FALSE)</f>
        <v>#N/A</v>
      </c>
      <c r="B950" t="e">
        <f>$B953 * VLOOKUP($A953, テーブル5[], 4, FALSE)</f>
        <v>#VALUE!</v>
      </c>
    </row>
    <row r="951" spans="1:2" hidden="1" outlineLevel="7">
      <c r="A951" s="5" t="e">
        <f>VLOOKUP($A953, テーブル5[], 5, FALSE)</f>
        <v>#N/A</v>
      </c>
      <c r="B951" t="e">
        <f>$B953 * VLOOKUP($A953, テーブル5[], 6, FALSE)</f>
        <v>#VALUE!</v>
      </c>
    </row>
    <row r="952" spans="1:2" hidden="1" outlineLevel="7">
      <c r="A952" s="5" t="e">
        <f>VLOOKUP($A953, テーブル5[], 7, FALSE)</f>
        <v>#N/A</v>
      </c>
      <c r="B952" t="e">
        <f>$B953 * VLOOKUP($A953, テーブル5[], 8, FALSE)</f>
        <v>#VALUE!</v>
      </c>
    </row>
    <row r="953" spans="1:2" hidden="1" outlineLevel="6" collapsed="1">
      <c r="A953" s="4" t="e">
        <f>VLOOKUP($A954, テーブル5[], 7, FALSE)</f>
        <v>#N/A</v>
      </c>
      <c r="B953" t="e">
        <f>$B954 * VLOOKUP($A954, テーブル5[], 8, FALSE)</f>
        <v>#VALUE!</v>
      </c>
    </row>
    <row r="954" spans="1:2" hidden="1" outlineLevel="5" collapsed="1">
      <c r="A954" s="3" t="e">
        <f>VLOOKUP($A972, テーブル5[], 5, FALSE)</f>
        <v>#N/A</v>
      </c>
      <c r="B954" t="e">
        <f>$B972 * VLOOKUP($A972, テーブル5[], 6, FALSE)</f>
        <v>#VALUE!</v>
      </c>
    </row>
    <row r="955" spans="1:2" hidden="1" outlineLevel="6">
      <c r="A955" s="4" t="s">
        <v>959</v>
      </c>
      <c r="B955" t="e">
        <f>VLOOKUP(A971, テーブル5[], 2, FALSE)</f>
        <v>#N/A</v>
      </c>
    </row>
    <row r="956" spans="1:2" hidden="1" outlineLevel="7">
      <c r="A956" s="5" t="s">
        <v>959</v>
      </c>
      <c r="B956" t="e">
        <f>VLOOKUP(A960, テーブル5[], 2, FALSE)</f>
        <v>#N/A</v>
      </c>
    </row>
    <row r="957" spans="1:2" hidden="1" outlineLevel="7">
      <c r="A957" s="5" t="e">
        <f>VLOOKUP($A960, テーブル5[], 3, FALSE)</f>
        <v>#N/A</v>
      </c>
      <c r="B957" t="e">
        <f>$B960 * VLOOKUP($A960, テーブル5[], 4, FALSE)</f>
        <v>#VALUE!</v>
      </c>
    </row>
    <row r="958" spans="1:2" hidden="1" outlineLevel="7">
      <c r="A958" s="5" t="e">
        <f>VLOOKUP($A960, テーブル5[], 5, FALSE)</f>
        <v>#N/A</v>
      </c>
      <c r="B958" t="e">
        <f>$B960 * VLOOKUP($A960, テーブル5[], 6, FALSE)</f>
        <v>#VALUE!</v>
      </c>
    </row>
    <row r="959" spans="1:2" hidden="1" outlineLevel="7">
      <c r="A959" s="5" t="e">
        <f>VLOOKUP($A960, テーブル5[], 7, FALSE)</f>
        <v>#N/A</v>
      </c>
      <c r="B959" t="e">
        <f>$B960 * VLOOKUP($A960, テーブル5[], 8, FALSE)</f>
        <v>#VALUE!</v>
      </c>
    </row>
    <row r="960" spans="1:2" hidden="1" outlineLevel="6" collapsed="1">
      <c r="A960" s="4" t="e">
        <f>VLOOKUP($A971, テーブル5[], 3, FALSE)</f>
        <v>#N/A</v>
      </c>
      <c r="B960" t="e">
        <f>$B971 * VLOOKUP($A971, テーブル5[], 4, FALSE)</f>
        <v>#VALUE!</v>
      </c>
    </row>
    <row r="961" spans="1:2" hidden="1" outlineLevel="7">
      <c r="A961" s="5" t="s">
        <v>959</v>
      </c>
      <c r="B961" t="e">
        <f>VLOOKUP(A965, テーブル5[], 2, FALSE)</f>
        <v>#N/A</v>
      </c>
    </row>
    <row r="962" spans="1:2" hidden="1" outlineLevel="7">
      <c r="A962" s="5" t="e">
        <f>VLOOKUP($A965, テーブル5[], 3, FALSE)</f>
        <v>#N/A</v>
      </c>
      <c r="B962" t="e">
        <f>$B965 * VLOOKUP($A965, テーブル5[], 4, FALSE)</f>
        <v>#VALUE!</v>
      </c>
    </row>
    <row r="963" spans="1:2" hidden="1" outlineLevel="7">
      <c r="A963" s="5" t="e">
        <f>VLOOKUP($A965, テーブル5[], 5, FALSE)</f>
        <v>#N/A</v>
      </c>
      <c r="B963" t="e">
        <f>$B965 * VLOOKUP($A965, テーブル5[], 6, FALSE)</f>
        <v>#VALUE!</v>
      </c>
    </row>
    <row r="964" spans="1:2" hidden="1" outlineLevel="7">
      <c r="A964" s="5" t="e">
        <f>VLOOKUP($A965, テーブル5[], 7, FALSE)</f>
        <v>#N/A</v>
      </c>
      <c r="B964" t="e">
        <f>$B965 * VLOOKUP($A965, テーブル5[], 8, FALSE)</f>
        <v>#VALUE!</v>
      </c>
    </row>
    <row r="965" spans="1:2" hidden="1" outlineLevel="6" collapsed="1">
      <c r="A965" s="4" t="e">
        <f>VLOOKUP($A971, テーブル5[], 5, FALSE)</f>
        <v>#N/A</v>
      </c>
      <c r="B965" t="e">
        <f>$B971 * VLOOKUP($A971, テーブル5[], 6, FALSE)</f>
        <v>#VALUE!</v>
      </c>
    </row>
    <row r="966" spans="1:2" hidden="1" outlineLevel="7">
      <c r="A966" s="5" t="s">
        <v>959</v>
      </c>
      <c r="B966" t="e">
        <f>VLOOKUP(A970, テーブル5[], 2, FALSE)</f>
        <v>#N/A</v>
      </c>
    </row>
    <row r="967" spans="1:2" hidden="1" outlineLevel="7">
      <c r="A967" s="5" t="e">
        <f>VLOOKUP($A970, テーブル5[], 3, FALSE)</f>
        <v>#N/A</v>
      </c>
      <c r="B967" t="e">
        <f>$B970 * VLOOKUP($A970, テーブル5[], 4, FALSE)</f>
        <v>#VALUE!</v>
      </c>
    </row>
    <row r="968" spans="1:2" hidden="1" outlineLevel="7">
      <c r="A968" s="5" t="e">
        <f>VLOOKUP($A970, テーブル5[], 5, FALSE)</f>
        <v>#N/A</v>
      </c>
      <c r="B968" t="e">
        <f>$B970 * VLOOKUP($A970, テーブル5[], 6, FALSE)</f>
        <v>#VALUE!</v>
      </c>
    </row>
    <row r="969" spans="1:2" hidden="1" outlineLevel="7">
      <c r="A969" s="5" t="e">
        <f>VLOOKUP($A970, テーブル5[], 7, FALSE)</f>
        <v>#N/A</v>
      </c>
      <c r="B969" t="e">
        <f>$B970 * VLOOKUP($A970, テーブル5[], 8, FALSE)</f>
        <v>#VALUE!</v>
      </c>
    </row>
    <row r="970" spans="1:2" hidden="1" outlineLevel="6" collapsed="1">
      <c r="A970" s="4" t="e">
        <f>VLOOKUP($A971, テーブル5[], 7, FALSE)</f>
        <v>#N/A</v>
      </c>
      <c r="B970" t="e">
        <f>$B971 * VLOOKUP($A971, テーブル5[], 8, FALSE)</f>
        <v>#VALUE!</v>
      </c>
    </row>
    <row r="971" spans="1:2" hidden="1" outlineLevel="5" collapsed="1">
      <c r="A971" s="3" t="e">
        <f>VLOOKUP($A972, テーブル5[], 7, FALSE)</f>
        <v>#N/A</v>
      </c>
      <c r="B971" t="e">
        <f>$B972 * VLOOKUP($A972, テーブル5[], 8, FALSE)</f>
        <v>#VALUE!</v>
      </c>
    </row>
    <row r="972" spans="1:2" hidden="1" outlineLevel="4" collapsed="1">
      <c r="A972" s="10" t="e">
        <f>VLOOKUP($A973, テーブル5[], 7, FALSE)</f>
        <v>#N/A</v>
      </c>
      <c r="B972" s="11" t="e">
        <f>$B973 * VLOOKUP($A973, テーブル5[], 8, FALSE)</f>
        <v>#VALUE!</v>
      </c>
    </row>
    <row r="973" spans="1:2" hidden="1" outlineLevel="3" collapsed="1">
      <c r="A973" s="8" t="str">
        <f>VLOOKUP($A974, テーブル5[], 7, FALSE)</f>
        <v/>
      </c>
      <c r="B973" s="9" t="e">
        <f>$B974 * VLOOKUP($A974, テーブル5[], 8, FALSE)</f>
        <v>#VALUE!</v>
      </c>
    </row>
    <row r="974" spans="1:2" outlineLevel="2" collapsed="1">
      <c r="A974" s="6" t="str">
        <f>VLOOKUP($A1460, テーブル5[], 5, FALSE)</f>
        <v>コインオブダイヤ</v>
      </c>
      <c r="B974" s="7">
        <f>$B1460 * VLOOKUP($A1460, テーブル5[], 6, FALSE)</f>
        <v>1</v>
      </c>
    </row>
    <row r="975" spans="1:2" hidden="1" outlineLevel="3">
      <c r="A975" s="8" t="s">
        <v>959</v>
      </c>
      <c r="B975" s="9" t="e">
        <f>VLOOKUP(A1459, テーブル5[], 2, FALSE)</f>
        <v>#N/A</v>
      </c>
    </row>
    <row r="976" spans="1:2" hidden="1" outlineLevel="4">
      <c r="A976" s="10" t="s">
        <v>959</v>
      </c>
      <c r="B976" s="11" t="e">
        <f>VLOOKUP(A1136, テーブル5[], 2, FALSE)</f>
        <v>#N/A</v>
      </c>
    </row>
    <row r="977" spans="1:2" hidden="1" outlineLevel="5">
      <c r="A977" s="3" t="s">
        <v>959</v>
      </c>
      <c r="B977" t="e">
        <f>VLOOKUP(A1029, テーブル5[], 2, FALSE)</f>
        <v>#N/A</v>
      </c>
    </row>
    <row r="978" spans="1:2" hidden="1" outlineLevel="6">
      <c r="A978" s="4" t="s">
        <v>959</v>
      </c>
      <c r="B978" t="e">
        <f>VLOOKUP(A994, テーブル5[], 2, FALSE)</f>
        <v>#N/A</v>
      </c>
    </row>
    <row r="979" spans="1:2" hidden="1" outlineLevel="7">
      <c r="A979" s="5" t="s">
        <v>959</v>
      </c>
      <c r="B979" t="e">
        <f>VLOOKUP(A983, テーブル5[], 2, FALSE)</f>
        <v>#N/A</v>
      </c>
    </row>
    <row r="980" spans="1:2" hidden="1" outlineLevel="7">
      <c r="A980" s="5" t="e">
        <f>VLOOKUP($A983, テーブル5[], 3, FALSE)</f>
        <v>#N/A</v>
      </c>
      <c r="B980" t="e">
        <f>$B983 * VLOOKUP($A983, テーブル5[], 4, FALSE)</f>
        <v>#N/A</v>
      </c>
    </row>
    <row r="981" spans="1:2" hidden="1" outlineLevel="7">
      <c r="A981" s="5" t="e">
        <f>VLOOKUP($A983, テーブル5[], 5, FALSE)</f>
        <v>#N/A</v>
      </c>
      <c r="B981" t="e">
        <f>$B983 * VLOOKUP($A983, テーブル5[], 6, FALSE)</f>
        <v>#N/A</v>
      </c>
    </row>
    <row r="982" spans="1:2" hidden="1" outlineLevel="7">
      <c r="A982" s="5" t="e">
        <f>VLOOKUP($A983, テーブル5[], 7, FALSE)</f>
        <v>#N/A</v>
      </c>
      <c r="B982" t="e">
        <f>$B983 * VLOOKUP($A983, テーブル5[], 8, FALSE)</f>
        <v>#N/A</v>
      </c>
    </row>
    <row r="983" spans="1:2" hidden="1" outlineLevel="6" collapsed="1">
      <c r="A983" s="4" t="e">
        <f>VLOOKUP($A994, テーブル5[], 3, FALSE)</f>
        <v>#N/A</v>
      </c>
      <c r="B983" t="e">
        <f>$B994 * VLOOKUP($A994, テーブル5[], 4, FALSE)</f>
        <v>#N/A</v>
      </c>
    </row>
    <row r="984" spans="1:2" hidden="1" outlineLevel="7">
      <c r="A984" s="5" t="s">
        <v>959</v>
      </c>
      <c r="B984" t="e">
        <f>VLOOKUP(A988, テーブル5[], 2, FALSE)</f>
        <v>#N/A</v>
      </c>
    </row>
    <row r="985" spans="1:2" hidden="1" outlineLevel="7">
      <c r="A985" s="5" t="e">
        <f>VLOOKUP($A988, テーブル5[], 3, FALSE)</f>
        <v>#N/A</v>
      </c>
      <c r="B985" t="e">
        <f>$B988 * VLOOKUP($A988, テーブル5[], 4, FALSE)</f>
        <v>#N/A</v>
      </c>
    </row>
    <row r="986" spans="1:2" hidden="1" outlineLevel="7">
      <c r="A986" s="5" t="e">
        <f>VLOOKUP($A988, テーブル5[], 5, FALSE)</f>
        <v>#N/A</v>
      </c>
      <c r="B986" t="e">
        <f>$B988 * VLOOKUP($A988, テーブル5[], 6, FALSE)</f>
        <v>#N/A</v>
      </c>
    </row>
    <row r="987" spans="1:2" hidden="1" outlineLevel="7">
      <c r="A987" s="5" t="e">
        <f>VLOOKUP($A988, テーブル5[], 7, FALSE)</f>
        <v>#N/A</v>
      </c>
      <c r="B987" t="e">
        <f>$B988 * VLOOKUP($A988, テーブル5[], 8, FALSE)</f>
        <v>#N/A</v>
      </c>
    </row>
    <row r="988" spans="1:2" hidden="1" outlineLevel="6" collapsed="1">
      <c r="A988" s="4" t="e">
        <f>VLOOKUP($A994, テーブル5[], 5, FALSE)</f>
        <v>#N/A</v>
      </c>
      <c r="B988" t="e">
        <f>$B994 * VLOOKUP($A994, テーブル5[], 6, FALSE)</f>
        <v>#N/A</v>
      </c>
    </row>
    <row r="989" spans="1:2" hidden="1" outlineLevel="7">
      <c r="A989" s="5" t="s">
        <v>959</v>
      </c>
      <c r="B989" t="e">
        <f>VLOOKUP(A993, テーブル5[], 2, FALSE)</f>
        <v>#N/A</v>
      </c>
    </row>
    <row r="990" spans="1:2" hidden="1" outlineLevel="7">
      <c r="A990" s="5" t="e">
        <f>VLOOKUP($A993, テーブル5[], 3, FALSE)</f>
        <v>#N/A</v>
      </c>
      <c r="B990" t="e">
        <f>$B993 * VLOOKUP($A993, テーブル5[], 4, FALSE)</f>
        <v>#N/A</v>
      </c>
    </row>
    <row r="991" spans="1:2" hidden="1" outlineLevel="7">
      <c r="A991" s="5" t="e">
        <f>VLOOKUP($A993, テーブル5[], 5, FALSE)</f>
        <v>#N/A</v>
      </c>
      <c r="B991" t="e">
        <f>$B993 * VLOOKUP($A993, テーブル5[], 6, FALSE)</f>
        <v>#N/A</v>
      </c>
    </row>
    <row r="992" spans="1:2" hidden="1" outlineLevel="7">
      <c r="A992" s="5" t="e">
        <f>VLOOKUP($A993, テーブル5[], 7, FALSE)</f>
        <v>#N/A</v>
      </c>
      <c r="B992" t="e">
        <f>$B993 * VLOOKUP($A993, テーブル5[], 8, FALSE)</f>
        <v>#N/A</v>
      </c>
    </row>
    <row r="993" spans="1:2" hidden="1" outlineLevel="6" collapsed="1">
      <c r="A993" s="4" t="e">
        <f>VLOOKUP($A994, テーブル5[], 7, FALSE)</f>
        <v>#N/A</v>
      </c>
      <c r="B993" t="e">
        <f>$B994 * VLOOKUP($A994, テーブル5[], 8, FALSE)</f>
        <v>#N/A</v>
      </c>
    </row>
    <row r="994" spans="1:2" hidden="1" outlineLevel="5" collapsed="1">
      <c r="A994" s="3" t="e">
        <f>VLOOKUP($A1029, テーブル5[], 3, FALSE)</f>
        <v>#N/A</v>
      </c>
      <c r="B994" t="e">
        <f>$B1029 * VLOOKUP($A1029, テーブル5[], 4, FALSE)</f>
        <v>#N/A</v>
      </c>
    </row>
    <row r="995" spans="1:2" hidden="1" outlineLevel="6">
      <c r="A995" s="4" t="s">
        <v>959</v>
      </c>
      <c r="B995" t="e">
        <f>VLOOKUP(A1011, テーブル5[], 2, FALSE)</f>
        <v>#N/A</v>
      </c>
    </row>
    <row r="996" spans="1:2" hidden="1" outlineLevel="7">
      <c r="A996" s="5" t="s">
        <v>959</v>
      </c>
      <c r="B996" t="e">
        <f>VLOOKUP(A1000, テーブル5[], 2, FALSE)</f>
        <v>#N/A</v>
      </c>
    </row>
    <row r="997" spans="1:2" hidden="1" outlineLevel="7">
      <c r="A997" s="5" t="e">
        <f>VLOOKUP($A1000, テーブル5[], 3, FALSE)</f>
        <v>#N/A</v>
      </c>
      <c r="B997" t="e">
        <f>$B1000 * VLOOKUP($A1000, テーブル5[], 4, FALSE)</f>
        <v>#N/A</v>
      </c>
    </row>
    <row r="998" spans="1:2" hidden="1" outlineLevel="7">
      <c r="A998" s="5" t="e">
        <f>VLOOKUP($A1000, テーブル5[], 5, FALSE)</f>
        <v>#N/A</v>
      </c>
      <c r="B998" t="e">
        <f>$B1000 * VLOOKUP($A1000, テーブル5[], 6, FALSE)</f>
        <v>#N/A</v>
      </c>
    </row>
    <row r="999" spans="1:2" hidden="1" outlineLevel="7">
      <c r="A999" s="5" t="e">
        <f>VLOOKUP($A1000, テーブル5[], 7, FALSE)</f>
        <v>#N/A</v>
      </c>
      <c r="B999" t="e">
        <f>$B1000 * VLOOKUP($A1000, テーブル5[], 8, FALSE)</f>
        <v>#N/A</v>
      </c>
    </row>
    <row r="1000" spans="1:2" hidden="1" outlineLevel="6" collapsed="1">
      <c r="A1000" s="4" t="e">
        <f>VLOOKUP($A1011, テーブル5[], 3, FALSE)</f>
        <v>#N/A</v>
      </c>
      <c r="B1000" t="e">
        <f>$B1011 * VLOOKUP($A1011, テーブル5[], 4, FALSE)</f>
        <v>#N/A</v>
      </c>
    </row>
    <row r="1001" spans="1:2" hidden="1" outlineLevel="7">
      <c r="A1001" s="5" t="s">
        <v>959</v>
      </c>
      <c r="B1001" t="e">
        <f>VLOOKUP(A1005, テーブル5[], 2, FALSE)</f>
        <v>#N/A</v>
      </c>
    </row>
    <row r="1002" spans="1:2" hidden="1" outlineLevel="7">
      <c r="A1002" s="5" t="e">
        <f>VLOOKUP($A1005, テーブル5[], 3, FALSE)</f>
        <v>#N/A</v>
      </c>
      <c r="B1002" t="e">
        <f>$B1005 * VLOOKUP($A1005, テーブル5[], 4, FALSE)</f>
        <v>#N/A</v>
      </c>
    </row>
    <row r="1003" spans="1:2" hidden="1" outlineLevel="7">
      <c r="A1003" s="5" t="e">
        <f>VLOOKUP($A1005, テーブル5[], 5, FALSE)</f>
        <v>#N/A</v>
      </c>
      <c r="B1003" t="e">
        <f>$B1005 * VLOOKUP($A1005, テーブル5[], 6, FALSE)</f>
        <v>#N/A</v>
      </c>
    </row>
    <row r="1004" spans="1:2" hidden="1" outlineLevel="7">
      <c r="A1004" s="5" t="e">
        <f>VLOOKUP($A1005, テーブル5[], 7, FALSE)</f>
        <v>#N/A</v>
      </c>
      <c r="B1004" t="e">
        <f>$B1005 * VLOOKUP($A1005, テーブル5[], 8, FALSE)</f>
        <v>#N/A</v>
      </c>
    </row>
    <row r="1005" spans="1:2" hidden="1" outlineLevel="6" collapsed="1">
      <c r="A1005" s="4" t="e">
        <f>VLOOKUP($A1011, テーブル5[], 5, FALSE)</f>
        <v>#N/A</v>
      </c>
      <c r="B1005" t="e">
        <f>$B1011 * VLOOKUP($A1011, テーブル5[], 6, FALSE)</f>
        <v>#N/A</v>
      </c>
    </row>
    <row r="1006" spans="1:2" hidden="1" outlineLevel="7">
      <c r="A1006" s="5" t="s">
        <v>959</v>
      </c>
      <c r="B1006" t="e">
        <f>VLOOKUP(A1010, テーブル5[], 2, FALSE)</f>
        <v>#N/A</v>
      </c>
    </row>
    <row r="1007" spans="1:2" hidden="1" outlineLevel="7">
      <c r="A1007" s="5" t="e">
        <f>VLOOKUP($A1010, テーブル5[], 3, FALSE)</f>
        <v>#N/A</v>
      </c>
      <c r="B1007" t="e">
        <f>$B1010 * VLOOKUP($A1010, テーブル5[], 4, FALSE)</f>
        <v>#N/A</v>
      </c>
    </row>
    <row r="1008" spans="1:2" hidden="1" outlineLevel="7">
      <c r="A1008" s="5" t="e">
        <f>VLOOKUP($A1010, テーブル5[], 5, FALSE)</f>
        <v>#N/A</v>
      </c>
      <c r="B1008" t="e">
        <f>$B1010 * VLOOKUP($A1010, テーブル5[], 6, FALSE)</f>
        <v>#N/A</v>
      </c>
    </row>
    <row r="1009" spans="1:2" hidden="1" outlineLevel="7">
      <c r="A1009" s="5" t="e">
        <f>VLOOKUP($A1010, テーブル5[], 7, FALSE)</f>
        <v>#N/A</v>
      </c>
      <c r="B1009" t="e">
        <f>$B1010 * VLOOKUP($A1010, テーブル5[], 8, FALSE)</f>
        <v>#N/A</v>
      </c>
    </row>
    <row r="1010" spans="1:2" hidden="1" outlineLevel="6" collapsed="1">
      <c r="A1010" s="4" t="e">
        <f>VLOOKUP($A1011, テーブル5[], 7, FALSE)</f>
        <v>#N/A</v>
      </c>
      <c r="B1010" t="e">
        <f>$B1011 * VLOOKUP($A1011, テーブル5[], 8, FALSE)</f>
        <v>#N/A</v>
      </c>
    </row>
    <row r="1011" spans="1:2" hidden="1" outlineLevel="5" collapsed="1">
      <c r="A1011" s="3" t="e">
        <f>VLOOKUP($A1029, テーブル5[], 5, FALSE)</f>
        <v>#N/A</v>
      </c>
      <c r="B1011" t="e">
        <f>$B1029 * VLOOKUP($A1029, テーブル5[], 6, FALSE)</f>
        <v>#N/A</v>
      </c>
    </row>
    <row r="1012" spans="1:2" hidden="1" outlineLevel="6">
      <c r="A1012" s="4" t="s">
        <v>959</v>
      </c>
      <c r="B1012" t="e">
        <f>VLOOKUP(A1028, テーブル5[], 2, FALSE)</f>
        <v>#N/A</v>
      </c>
    </row>
    <row r="1013" spans="1:2" hidden="1" outlineLevel="7">
      <c r="A1013" s="5" t="s">
        <v>959</v>
      </c>
      <c r="B1013" t="e">
        <f>VLOOKUP(A1017, テーブル5[], 2, FALSE)</f>
        <v>#N/A</v>
      </c>
    </row>
    <row r="1014" spans="1:2" hidden="1" outlineLevel="7">
      <c r="A1014" s="5" t="e">
        <f>VLOOKUP($A1017, テーブル5[], 3, FALSE)</f>
        <v>#N/A</v>
      </c>
      <c r="B1014" t="e">
        <f>$B1017 * VLOOKUP($A1017, テーブル5[], 4, FALSE)</f>
        <v>#N/A</v>
      </c>
    </row>
    <row r="1015" spans="1:2" hidden="1" outlineLevel="7">
      <c r="A1015" s="5" t="e">
        <f>VLOOKUP($A1017, テーブル5[], 5, FALSE)</f>
        <v>#N/A</v>
      </c>
      <c r="B1015" t="e">
        <f>$B1017 * VLOOKUP($A1017, テーブル5[], 6, FALSE)</f>
        <v>#N/A</v>
      </c>
    </row>
    <row r="1016" spans="1:2" hidden="1" outlineLevel="7">
      <c r="A1016" s="5" t="e">
        <f>VLOOKUP($A1017, テーブル5[], 7, FALSE)</f>
        <v>#N/A</v>
      </c>
      <c r="B1016" t="e">
        <f>$B1017 * VLOOKUP($A1017, テーブル5[], 8, FALSE)</f>
        <v>#N/A</v>
      </c>
    </row>
    <row r="1017" spans="1:2" hidden="1" outlineLevel="6" collapsed="1">
      <c r="A1017" s="4" t="e">
        <f>VLOOKUP($A1028, テーブル5[], 3, FALSE)</f>
        <v>#N/A</v>
      </c>
      <c r="B1017" t="e">
        <f>$B1028 * VLOOKUP($A1028, テーブル5[], 4, FALSE)</f>
        <v>#N/A</v>
      </c>
    </row>
    <row r="1018" spans="1:2" hidden="1" outlineLevel="7">
      <c r="A1018" s="5" t="s">
        <v>959</v>
      </c>
      <c r="B1018" t="e">
        <f>VLOOKUP(A1022, テーブル5[], 2, FALSE)</f>
        <v>#N/A</v>
      </c>
    </row>
    <row r="1019" spans="1:2" hidden="1" outlineLevel="7">
      <c r="A1019" s="5" t="e">
        <f>VLOOKUP($A1022, テーブル5[], 3, FALSE)</f>
        <v>#N/A</v>
      </c>
      <c r="B1019" t="e">
        <f>$B1022 * VLOOKUP($A1022, テーブル5[], 4, FALSE)</f>
        <v>#N/A</v>
      </c>
    </row>
    <row r="1020" spans="1:2" hidden="1" outlineLevel="7">
      <c r="A1020" s="5" t="e">
        <f>VLOOKUP($A1022, テーブル5[], 5, FALSE)</f>
        <v>#N/A</v>
      </c>
      <c r="B1020" t="e">
        <f>$B1022 * VLOOKUP($A1022, テーブル5[], 6, FALSE)</f>
        <v>#N/A</v>
      </c>
    </row>
    <row r="1021" spans="1:2" hidden="1" outlineLevel="7">
      <c r="A1021" s="5" t="e">
        <f>VLOOKUP($A1022, テーブル5[], 7, FALSE)</f>
        <v>#N/A</v>
      </c>
      <c r="B1021" t="e">
        <f>$B1022 * VLOOKUP($A1022, テーブル5[], 8, FALSE)</f>
        <v>#N/A</v>
      </c>
    </row>
    <row r="1022" spans="1:2" hidden="1" outlineLevel="6" collapsed="1">
      <c r="A1022" s="4" t="e">
        <f>VLOOKUP($A1028, テーブル5[], 5, FALSE)</f>
        <v>#N/A</v>
      </c>
      <c r="B1022" t="e">
        <f>$B1028 * VLOOKUP($A1028, テーブル5[], 6, FALSE)</f>
        <v>#N/A</v>
      </c>
    </row>
    <row r="1023" spans="1:2" hidden="1" outlineLevel="7">
      <c r="A1023" s="5" t="s">
        <v>959</v>
      </c>
      <c r="B1023" t="e">
        <f>VLOOKUP(A1027, テーブル5[], 2, FALSE)</f>
        <v>#N/A</v>
      </c>
    </row>
    <row r="1024" spans="1:2" hidden="1" outlineLevel="7">
      <c r="A1024" s="5" t="e">
        <f>VLOOKUP($A1027, テーブル5[], 3, FALSE)</f>
        <v>#N/A</v>
      </c>
      <c r="B1024" t="e">
        <f>$B1027 * VLOOKUP($A1027, テーブル5[], 4, FALSE)</f>
        <v>#N/A</v>
      </c>
    </row>
    <row r="1025" spans="1:2" hidden="1" outlineLevel="7">
      <c r="A1025" s="5" t="e">
        <f>VLOOKUP($A1027, テーブル5[], 5, FALSE)</f>
        <v>#N/A</v>
      </c>
      <c r="B1025" t="e">
        <f>$B1027 * VLOOKUP($A1027, テーブル5[], 6, FALSE)</f>
        <v>#N/A</v>
      </c>
    </row>
    <row r="1026" spans="1:2" hidden="1" outlineLevel="7">
      <c r="A1026" s="5" t="e">
        <f>VLOOKUP($A1027, テーブル5[], 7, FALSE)</f>
        <v>#N/A</v>
      </c>
      <c r="B1026" t="e">
        <f>$B1027 * VLOOKUP($A1027, テーブル5[], 8, FALSE)</f>
        <v>#N/A</v>
      </c>
    </row>
    <row r="1027" spans="1:2" hidden="1" outlineLevel="6" collapsed="1">
      <c r="A1027" s="4" t="e">
        <f>VLOOKUP($A1028, テーブル5[], 7, FALSE)</f>
        <v>#N/A</v>
      </c>
      <c r="B1027" t="e">
        <f>$B1028 * VLOOKUP($A1028, テーブル5[], 8, FALSE)</f>
        <v>#N/A</v>
      </c>
    </row>
    <row r="1028" spans="1:2" hidden="1" outlineLevel="5" collapsed="1">
      <c r="A1028" s="3" t="e">
        <f>VLOOKUP($A1029, テーブル5[], 7, FALSE)</f>
        <v>#N/A</v>
      </c>
      <c r="B1028" t="e">
        <f>$B1029 * VLOOKUP($A1029, テーブル5[], 8, FALSE)</f>
        <v>#N/A</v>
      </c>
    </row>
    <row r="1029" spans="1:2" hidden="1" outlineLevel="4" collapsed="1">
      <c r="A1029" s="10" t="e">
        <f>VLOOKUP($A1136, テーブル5[], 3, FALSE)</f>
        <v>#N/A</v>
      </c>
      <c r="B1029" s="11" t="e">
        <f>$B1136 * VLOOKUP($A1136, テーブル5[], 4, FALSE)</f>
        <v>#N/A</v>
      </c>
    </row>
    <row r="1030" spans="1:2" hidden="1" outlineLevel="5">
      <c r="A1030" s="3" t="s">
        <v>959</v>
      </c>
      <c r="B1030" t="e">
        <f>VLOOKUP(A1082, テーブル5[], 2, FALSE)</f>
        <v>#N/A</v>
      </c>
    </row>
    <row r="1031" spans="1:2" hidden="1" outlineLevel="6">
      <c r="A1031" s="4" t="s">
        <v>959</v>
      </c>
      <c r="B1031" t="e">
        <f>VLOOKUP(A1047, テーブル5[], 2, FALSE)</f>
        <v>#N/A</v>
      </c>
    </row>
    <row r="1032" spans="1:2" hidden="1" outlineLevel="7">
      <c r="A1032" s="5" t="s">
        <v>959</v>
      </c>
      <c r="B1032" t="e">
        <f>VLOOKUP(A1036, テーブル5[], 2, FALSE)</f>
        <v>#N/A</v>
      </c>
    </row>
    <row r="1033" spans="1:2" hidden="1" outlineLevel="7">
      <c r="A1033" s="5" t="e">
        <f>VLOOKUP($A1036, テーブル5[], 3, FALSE)</f>
        <v>#N/A</v>
      </c>
      <c r="B1033" t="e">
        <f>$B1036 * VLOOKUP($A1036, テーブル5[], 4, FALSE)</f>
        <v>#N/A</v>
      </c>
    </row>
    <row r="1034" spans="1:2" hidden="1" outlineLevel="7">
      <c r="A1034" s="5" t="e">
        <f>VLOOKUP($A1036, テーブル5[], 5, FALSE)</f>
        <v>#N/A</v>
      </c>
      <c r="B1034" t="e">
        <f>$B1036 * VLOOKUP($A1036, テーブル5[], 6, FALSE)</f>
        <v>#N/A</v>
      </c>
    </row>
    <row r="1035" spans="1:2" hidden="1" outlineLevel="7">
      <c r="A1035" s="5" t="e">
        <f>VLOOKUP($A1036, テーブル5[], 7, FALSE)</f>
        <v>#N/A</v>
      </c>
      <c r="B1035" t="e">
        <f>$B1036 * VLOOKUP($A1036, テーブル5[], 8, FALSE)</f>
        <v>#N/A</v>
      </c>
    </row>
    <row r="1036" spans="1:2" hidden="1" outlineLevel="6" collapsed="1">
      <c r="A1036" s="4" t="e">
        <f>VLOOKUP($A1047, テーブル5[], 3, FALSE)</f>
        <v>#N/A</v>
      </c>
      <c r="B1036" t="e">
        <f>$B1047 * VLOOKUP($A1047, テーブル5[], 4, FALSE)</f>
        <v>#N/A</v>
      </c>
    </row>
    <row r="1037" spans="1:2" hidden="1" outlineLevel="7">
      <c r="A1037" s="5" t="s">
        <v>959</v>
      </c>
      <c r="B1037" t="e">
        <f>VLOOKUP(A1041, テーブル5[], 2, FALSE)</f>
        <v>#N/A</v>
      </c>
    </row>
    <row r="1038" spans="1:2" hidden="1" outlineLevel="7">
      <c r="A1038" s="5" t="e">
        <f>VLOOKUP($A1041, テーブル5[], 3, FALSE)</f>
        <v>#N/A</v>
      </c>
      <c r="B1038" t="e">
        <f>$B1041 * VLOOKUP($A1041, テーブル5[], 4, FALSE)</f>
        <v>#N/A</v>
      </c>
    </row>
    <row r="1039" spans="1:2" hidden="1" outlineLevel="7">
      <c r="A1039" s="5" t="e">
        <f>VLOOKUP($A1041, テーブル5[], 5, FALSE)</f>
        <v>#N/A</v>
      </c>
      <c r="B1039" t="e">
        <f>$B1041 * VLOOKUP($A1041, テーブル5[], 6, FALSE)</f>
        <v>#N/A</v>
      </c>
    </row>
    <row r="1040" spans="1:2" hidden="1" outlineLevel="7">
      <c r="A1040" s="5" t="e">
        <f>VLOOKUP($A1041, テーブル5[], 7, FALSE)</f>
        <v>#N/A</v>
      </c>
      <c r="B1040" t="e">
        <f>$B1041 * VLOOKUP($A1041, テーブル5[], 8, FALSE)</f>
        <v>#N/A</v>
      </c>
    </row>
    <row r="1041" spans="1:2" hidden="1" outlineLevel="6" collapsed="1">
      <c r="A1041" s="4" t="e">
        <f>VLOOKUP($A1047, テーブル5[], 5, FALSE)</f>
        <v>#N/A</v>
      </c>
      <c r="B1041" t="e">
        <f>$B1047 * VLOOKUP($A1047, テーブル5[], 6, FALSE)</f>
        <v>#N/A</v>
      </c>
    </row>
    <row r="1042" spans="1:2" hidden="1" outlineLevel="7">
      <c r="A1042" s="5" t="s">
        <v>959</v>
      </c>
      <c r="B1042" t="e">
        <f>VLOOKUP(A1046, テーブル5[], 2, FALSE)</f>
        <v>#N/A</v>
      </c>
    </row>
    <row r="1043" spans="1:2" hidden="1" outlineLevel="7">
      <c r="A1043" s="5" t="e">
        <f>VLOOKUP($A1046, テーブル5[], 3, FALSE)</f>
        <v>#N/A</v>
      </c>
      <c r="B1043" t="e">
        <f>$B1046 * VLOOKUP($A1046, テーブル5[], 4, FALSE)</f>
        <v>#N/A</v>
      </c>
    </row>
    <row r="1044" spans="1:2" hidden="1" outlineLevel="7">
      <c r="A1044" s="5" t="e">
        <f>VLOOKUP($A1046, テーブル5[], 5, FALSE)</f>
        <v>#N/A</v>
      </c>
      <c r="B1044" t="e">
        <f>$B1046 * VLOOKUP($A1046, テーブル5[], 6, FALSE)</f>
        <v>#N/A</v>
      </c>
    </row>
    <row r="1045" spans="1:2" hidden="1" outlineLevel="7">
      <c r="A1045" s="5" t="e">
        <f>VLOOKUP($A1046, テーブル5[], 7, FALSE)</f>
        <v>#N/A</v>
      </c>
      <c r="B1045" t="e">
        <f>$B1046 * VLOOKUP($A1046, テーブル5[], 8, FALSE)</f>
        <v>#N/A</v>
      </c>
    </row>
    <row r="1046" spans="1:2" hidden="1" outlineLevel="6" collapsed="1">
      <c r="A1046" s="4" t="e">
        <f>VLOOKUP($A1047, テーブル5[], 7, FALSE)</f>
        <v>#N/A</v>
      </c>
      <c r="B1046" t="e">
        <f>$B1047 * VLOOKUP($A1047, テーブル5[], 8, FALSE)</f>
        <v>#N/A</v>
      </c>
    </row>
    <row r="1047" spans="1:2" hidden="1" outlineLevel="5" collapsed="1">
      <c r="A1047" s="3" t="e">
        <f>VLOOKUP($A1082, テーブル5[], 3, FALSE)</f>
        <v>#N/A</v>
      </c>
      <c r="B1047" t="e">
        <f>$B1082 * VLOOKUP($A1082, テーブル5[], 4, FALSE)</f>
        <v>#N/A</v>
      </c>
    </row>
    <row r="1048" spans="1:2" hidden="1" outlineLevel="6">
      <c r="A1048" s="4" t="s">
        <v>959</v>
      </c>
      <c r="B1048" t="e">
        <f>VLOOKUP(A1064, テーブル5[], 2, FALSE)</f>
        <v>#N/A</v>
      </c>
    </row>
    <row r="1049" spans="1:2" hidden="1" outlineLevel="7">
      <c r="A1049" s="5" t="s">
        <v>959</v>
      </c>
      <c r="B1049" t="e">
        <f>VLOOKUP(A1053, テーブル5[], 2, FALSE)</f>
        <v>#N/A</v>
      </c>
    </row>
    <row r="1050" spans="1:2" hidden="1" outlineLevel="7">
      <c r="A1050" s="5" t="e">
        <f>VLOOKUP($A1053, テーブル5[], 3, FALSE)</f>
        <v>#N/A</v>
      </c>
      <c r="B1050" t="e">
        <f>$B1053 * VLOOKUP($A1053, テーブル5[], 4, FALSE)</f>
        <v>#N/A</v>
      </c>
    </row>
    <row r="1051" spans="1:2" hidden="1" outlineLevel="7">
      <c r="A1051" s="5" t="e">
        <f>VLOOKUP($A1053, テーブル5[], 5, FALSE)</f>
        <v>#N/A</v>
      </c>
      <c r="B1051" t="e">
        <f>$B1053 * VLOOKUP($A1053, テーブル5[], 6, FALSE)</f>
        <v>#N/A</v>
      </c>
    </row>
    <row r="1052" spans="1:2" hidden="1" outlineLevel="7">
      <c r="A1052" s="5" t="e">
        <f>VLOOKUP($A1053, テーブル5[], 7, FALSE)</f>
        <v>#N/A</v>
      </c>
      <c r="B1052" t="e">
        <f>$B1053 * VLOOKUP($A1053, テーブル5[], 8, FALSE)</f>
        <v>#N/A</v>
      </c>
    </row>
    <row r="1053" spans="1:2" hidden="1" outlineLevel="6" collapsed="1">
      <c r="A1053" s="4" t="e">
        <f>VLOOKUP($A1064, テーブル5[], 3, FALSE)</f>
        <v>#N/A</v>
      </c>
      <c r="B1053" t="e">
        <f>$B1064 * VLOOKUP($A1064, テーブル5[], 4, FALSE)</f>
        <v>#N/A</v>
      </c>
    </row>
    <row r="1054" spans="1:2" hidden="1" outlineLevel="7">
      <c r="A1054" s="5" t="s">
        <v>959</v>
      </c>
      <c r="B1054" t="e">
        <f>VLOOKUP(A1058, テーブル5[], 2, FALSE)</f>
        <v>#N/A</v>
      </c>
    </row>
    <row r="1055" spans="1:2" hidden="1" outlineLevel="7">
      <c r="A1055" s="5" t="e">
        <f>VLOOKUP($A1058, テーブル5[], 3, FALSE)</f>
        <v>#N/A</v>
      </c>
      <c r="B1055" t="e">
        <f>$B1058 * VLOOKUP($A1058, テーブル5[], 4, FALSE)</f>
        <v>#N/A</v>
      </c>
    </row>
    <row r="1056" spans="1:2" hidden="1" outlineLevel="7">
      <c r="A1056" s="5" t="e">
        <f>VLOOKUP($A1058, テーブル5[], 5, FALSE)</f>
        <v>#N/A</v>
      </c>
      <c r="B1056" t="e">
        <f>$B1058 * VLOOKUP($A1058, テーブル5[], 6, FALSE)</f>
        <v>#N/A</v>
      </c>
    </row>
    <row r="1057" spans="1:2" hidden="1" outlineLevel="7">
      <c r="A1057" s="5" t="e">
        <f>VLOOKUP($A1058, テーブル5[], 7, FALSE)</f>
        <v>#N/A</v>
      </c>
      <c r="B1057" t="e">
        <f>$B1058 * VLOOKUP($A1058, テーブル5[], 8, FALSE)</f>
        <v>#N/A</v>
      </c>
    </row>
    <row r="1058" spans="1:2" hidden="1" outlineLevel="6" collapsed="1">
      <c r="A1058" s="4" t="e">
        <f>VLOOKUP($A1064, テーブル5[], 5, FALSE)</f>
        <v>#N/A</v>
      </c>
      <c r="B1058" t="e">
        <f>$B1064 * VLOOKUP($A1064, テーブル5[], 6, FALSE)</f>
        <v>#N/A</v>
      </c>
    </row>
    <row r="1059" spans="1:2" hidden="1" outlineLevel="7">
      <c r="A1059" s="5" t="s">
        <v>959</v>
      </c>
      <c r="B1059" t="e">
        <f>VLOOKUP(A1063, テーブル5[], 2, FALSE)</f>
        <v>#N/A</v>
      </c>
    </row>
    <row r="1060" spans="1:2" hidden="1" outlineLevel="7">
      <c r="A1060" s="5" t="e">
        <f>VLOOKUP($A1063, テーブル5[], 3, FALSE)</f>
        <v>#N/A</v>
      </c>
      <c r="B1060" t="e">
        <f>$B1063 * VLOOKUP($A1063, テーブル5[], 4, FALSE)</f>
        <v>#N/A</v>
      </c>
    </row>
    <row r="1061" spans="1:2" hidden="1" outlineLevel="7">
      <c r="A1061" s="5" t="e">
        <f>VLOOKUP($A1063, テーブル5[], 5, FALSE)</f>
        <v>#N/A</v>
      </c>
      <c r="B1061" t="e">
        <f>$B1063 * VLOOKUP($A1063, テーブル5[], 6, FALSE)</f>
        <v>#N/A</v>
      </c>
    </row>
    <row r="1062" spans="1:2" hidden="1" outlineLevel="7">
      <c r="A1062" s="5" t="e">
        <f>VLOOKUP($A1063, テーブル5[], 7, FALSE)</f>
        <v>#N/A</v>
      </c>
      <c r="B1062" t="e">
        <f>$B1063 * VLOOKUP($A1063, テーブル5[], 8, FALSE)</f>
        <v>#N/A</v>
      </c>
    </row>
    <row r="1063" spans="1:2" hidden="1" outlineLevel="6" collapsed="1">
      <c r="A1063" s="4" t="e">
        <f>VLOOKUP($A1064, テーブル5[], 7, FALSE)</f>
        <v>#N/A</v>
      </c>
      <c r="B1063" t="e">
        <f>$B1064 * VLOOKUP($A1064, テーブル5[], 8, FALSE)</f>
        <v>#N/A</v>
      </c>
    </row>
    <row r="1064" spans="1:2" hidden="1" outlineLevel="5" collapsed="1">
      <c r="A1064" s="3" t="e">
        <f>VLOOKUP($A1082, テーブル5[], 5, FALSE)</f>
        <v>#N/A</v>
      </c>
      <c r="B1064" t="e">
        <f>$B1082 * VLOOKUP($A1082, テーブル5[], 6, FALSE)</f>
        <v>#N/A</v>
      </c>
    </row>
    <row r="1065" spans="1:2" hidden="1" outlineLevel="6">
      <c r="A1065" s="4" t="s">
        <v>959</v>
      </c>
      <c r="B1065" t="e">
        <f>VLOOKUP(A1081, テーブル5[], 2, FALSE)</f>
        <v>#N/A</v>
      </c>
    </row>
    <row r="1066" spans="1:2" hidden="1" outlineLevel="7">
      <c r="A1066" s="5" t="s">
        <v>959</v>
      </c>
      <c r="B1066" t="e">
        <f>VLOOKUP(A1070, テーブル5[], 2, FALSE)</f>
        <v>#N/A</v>
      </c>
    </row>
    <row r="1067" spans="1:2" hidden="1" outlineLevel="7">
      <c r="A1067" s="5" t="e">
        <f>VLOOKUP($A1070, テーブル5[], 3, FALSE)</f>
        <v>#N/A</v>
      </c>
      <c r="B1067" t="e">
        <f>$B1070 * VLOOKUP($A1070, テーブル5[], 4, FALSE)</f>
        <v>#N/A</v>
      </c>
    </row>
    <row r="1068" spans="1:2" hidden="1" outlineLevel="7">
      <c r="A1068" s="5" t="e">
        <f>VLOOKUP($A1070, テーブル5[], 5, FALSE)</f>
        <v>#N/A</v>
      </c>
      <c r="B1068" t="e">
        <f>$B1070 * VLOOKUP($A1070, テーブル5[], 6, FALSE)</f>
        <v>#N/A</v>
      </c>
    </row>
    <row r="1069" spans="1:2" hidden="1" outlineLevel="7">
      <c r="A1069" s="5" t="e">
        <f>VLOOKUP($A1070, テーブル5[], 7, FALSE)</f>
        <v>#N/A</v>
      </c>
      <c r="B1069" t="e">
        <f>$B1070 * VLOOKUP($A1070, テーブル5[], 8, FALSE)</f>
        <v>#N/A</v>
      </c>
    </row>
    <row r="1070" spans="1:2" hidden="1" outlineLevel="6" collapsed="1">
      <c r="A1070" s="4" t="e">
        <f>VLOOKUP($A1081, テーブル5[], 3, FALSE)</f>
        <v>#N/A</v>
      </c>
      <c r="B1070" t="e">
        <f>$B1081 * VLOOKUP($A1081, テーブル5[], 4, FALSE)</f>
        <v>#N/A</v>
      </c>
    </row>
    <row r="1071" spans="1:2" hidden="1" outlineLevel="7">
      <c r="A1071" s="5" t="s">
        <v>959</v>
      </c>
      <c r="B1071" t="e">
        <f>VLOOKUP(A1075, テーブル5[], 2, FALSE)</f>
        <v>#N/A</v>
      </c>
    </row>
    <row r="1072" spans="1:2" hidden="1" outlineLevel="7">
      <c r="A1072" s="5" t="e">
        <f>VLOOKUP($A1075, テーブル5[], 3, FALSE)</f>
        <v>#N/A</v>
      </c>
      <c r="B1072" t="e">
        <f>$B1075 * VLOOKUP($A1075, テーブル5[], 4, FALSE)</f>
        <v>#N/A</v>
      </c>
    </row>
    <row r="1073" spans="1:2" hidden="1" outlineLevel="7">
      <c r="A1073" s="5" t="e">
        <f>VLOOKUP($A1075, テーブル5[], 5, FALSE)</f>
        <v>#N/A</v>
      </c>
      <c r="B1073" t="e">
        <f>$B1075 * VLOOKUP($A1075, テーブル5[], 6, FALSE)</f>
        <v>#N/A</v>
      </c>
    </row>
    <row r="1074" spans="1:2" hidden="1" outlineLevel="7">
      <c r="A1074" s="5" t="e">
        <f>VLOOKUP($A1075, テーブル5[], 7, FALSE)</f>
        <v>#N/A</v>
      </c>
      <c r="B1074" t="e">
        <f>$B1075 * VLOOKUP($A1075, テーブル5[], 8, FALSE)</f>
        <v>#N/A</v>
      </c>
    </row>
    <row r="1075" spans="1:2" hidden="1" outlineLevel="6" collapsed="1">
      <c r="A1075" s="4" t="e">
        <f>VLOOKUP($A1081, テーブル5[], 5, FALSE)</f>
        <v>#N/A</v>
      </c>
      <c r="B1075" t="e">
        <f>$B1081 * VLOOKUP($A1081, テーブル5[], 6, FALSE)</f>
        <v>#N/A</v>
      </c>
    </row>
    <row r="1076" spans="1:2" hidden="1" outlineLevel="7">
      <c r="A1076" s="5" t="s">
        <v>959</v>
      </c>
      <c r="B1076" t="e">
        <f>VLOOKUP(A1080, テーブル5[], 2, FALSE)</f>
        <v>#N/A</v>
      </c>
    </row>
    <row r="1077" spans="1:2" hidden="1" outlineLevel="7">
      <c r="A1077" s="5" t="e">
        <f>VLOOKUP($A1080, テーブル5[], 3, FALSE)</f>
        <v>#N/A</v>
      </c>
      <c r="B1077" t="e">
        <f>$B1080 * VLOOKUP($A1080, テーブル5[], 4, FALSE)</f>
        <v>#N/A</v>
      </c>
    </row>
    <row r="1078" spans="1:2" hidden="1" outlineLevel="7">
      <c r="A1078" s="5" t="e">
        <f>VLOOKUP($A1080, テーブル5[], 5, FALSE)</f>
        <v>#N/A</v>
      </c>
      <c r="B1078" t="e">
        <f>$B1080 * VLOOKUP($A1080, テーブル5[], 6, FALSE)</f>
        <v>#N/A</v>
      </c>
    </row>
    <row r="1079" spans="1:2" hidden="1" outlineLevel="7">
      <c r="A1079" s="5" t="e">
        <f>VLOOKUP($A1080, テーブル5[], 7, FALSE)</f>
        <v>#N/A</v>
      </c>
      <c r="B1079" t="e">
        <f>$B1080 * VLOOKUP($A1080, テーブル5[], 8, FALSE)</f>
        <v>#N/A</v>
      </c>
    </row>
    <row r="1080" spans="1:2" hidden="1" outlineLevel="6" collapsed="1">
      <c r="A1080" s="4" t="e">
        <f>VLOOKUP($A1081, テーブル5[], 7, FALSE)</f>
        <v>#N/A</v>
      </c>
      <c r="B1080" t="e">
        <f>$B1081 * VLOOKUP($A1081, テーブル5[], 8, FALSE)</f>
        <v>#N/A</v>
      </c>
    </row>
    <row r="1081" spans="1:2" hidden="1" outlineLevel="5" collapsed="1">
      <c r="A1081" s="3" t="e">
        <f>VLOOKUP($A1082, テーブル5[], 7, FALSE)</f>
        <v>#N/A</v>
      </c>
      <c r="B1081" t="e">
        <f>$B1082 * VLOOKUP($A1082, テーブル5[], 8, FALSE)</f>
        <v>#N/A</v>
      </c>
    </row>
    <row r="1082" spans="1:2" hidden="1" outlineLevel="4" collapsed="1">
      <c r="A1082" s="10" t="e">
        <f>VLOOKUP($A1136, テーブル5[], 5, FALSE)</f>
        <v>#N/A</v>
      </c>
      <c r="B1082" s="11" t="e">
        <f>$B1136 * VLOOKUP($A1136, テーブル5[], 6, FALSE)</f>
        <v>#N/A</v>
      </c>
    </row>
    <row r="1083" spans="1:2" hidden="1" outlineLevel="5">
      <c r="A1083" s="3" t="s">
        <v>959</v>
      </c>
      <c r="B1083" t="e">
        <f>VLOOKUP(A1135, テーブル5[], 2, FALSE)</f>
        <v>#N/A</v>
      </c>
    </row>
    <row r="1084" spans="1:2" hidden="1" outlineLevel="6">
      <c r="A1084" s="4" t="s">
        <v>959</v>
      </c>
      <c r="B1084" t="e">
        <f>VLOOKUP(A1100, テーブル5[], 2, FALSE)</f>
        <v>#N/A</v>
      </c>
    </row>
    <row r="1085" spans="1:2" hidden="1" outlineLevel="7">
      <c r="A1085" s="5" t="s">
        <v>959</v>
      </c>
      <c r="B1085" t="e">
        <f>VLOOKUP(A1089, テーブル5[], 2, FALSE)</f>
        <v>#N/A</v>
      </c>
    </row>
    <row r="1086" spans="1:2" hidden="1" outlineLevel="7">
      <c r="A1086" s="5" t="e">
        <f>VLOOKUP($A1089, テーブル5[], 3, FALSE)</f>
        <v>#N/A</v>
      </c>
      <c r="B1086" t="e">
        <f>$B1089 * VLOOKUP($A1089, テーブル5[], 4, FALSE)</f>
        <v>#N/A</v>
      </c>
    </row>
    <row r="1087" spans="1:2" hidden="1" outlineLevel="7">
      <c r="A1087" s="5" t="e">
        <f>VLOOKUP($A1089, テーブル5[], 5, FALSE)</f>
        <v>#N/A</v>
      </c>
      <c r="B1087" t="e">
        <f>$B1089 * VLOOKUP($A1089, テーブル5[], 6, FALSE)</f>
        <v>#N/A</v>
      </c>
    </row>
    <row r="1088" spans="1:2" hidden="1" outlineLevel="7">
      <c r="A1088" s="5" t="e">
        <f>VLOOKUP($A1089, テーブル5[], 7, FALSE)</f>
        <v>#N/A</v>
      </c>
      <c r="B1088" t="e">
        <f>$B1089 * VLOOKUP($A1089, テーブル5[], 8, FALSE)</f>
        <v>#N/A</v>
      </c>
    </row>
    <row r="1089" spans="1:2" hidden="1" outlineLevel="6" collapsed="1">
      <c r="A1089" s="4" t="e">
        <f>VLOOKUP($A1100, テーブル5[], 3, FALSE)</f>
        <v>#N/A</v>
      </c>
      <c r="B1089" t="e">
        <f>$B1100 * VLOOKUP($A1100, テーブル5[], 4, FALSE)</f>
        <v>#N/A</v>
      </c>
    </row>
    <row r="1090" spans="1:2" hidden="1" outlineLevel="7">
      <c r="A1090" s="5" t="s">
        <v>959</v>
      </c>
      <c r="B1090" t="e">
        <f>VLOOKUP(A1094, テーブル5[], 2, FALSE)</f>
        <v>#N/A</v>
      </c>
    </row>
    <row r="1091" spans="1:2" hidden="1" outlineLevel="7">
      <c r="A1091" s="5" t="e">
        <f>VLOOKUP($A1094, テーブル5[], 3, FALSE)</f>
        <v>#N/A</v>
      </c>
      <c r="B1091" t="e">
        <f>$B1094 * VLOOKUP($A1094, テーブル5[], 4, FALSE)</f>
        <v>#N/A</v>
      </c>
    </row>
    <row r="1092" spans="1:2" hidden="1" outlineLevel="7">
      <c r="A1092" s="5" t="e">
        <f>VLOOKUP($A1094, テーブル5[], 5, FALSE)</f>
        <v>#N/A</v>
      </c>
      <c r="B1092" t="e">
        <f>$B1094 * VLOOKUP($A1094, テーブル5[], 6, FALSE)</f>
        <v>#N/A</v>
      </c>
    </row>
    <row r="1093" spans="1:2" hidden="1" outlineLevel="7">
      <c r="A1093" s="5" t="e">
        <f>VLOOKUP($A1094, テーブル5[], 7, FALSE)</f>
        <v>#N/A</v>
      </c>
      <c r="B1093" t="e">
        <f>$B1094 * VLOOKUP($A1094, テーブル5[], 8, FALSE)</f>
        <v>#N/A</v>
      </c>
    </row>
    <row r="1094" spans="1:2" hidden="1" outlineLevel="6" collapsed="1">
      <c r="A1094" s="4" t="e">
        <f>VLOOKUP($A1100, テーブル5[], 5, FALSE)</f>
        <v>#N/A</v>
      </c>
      <c r="B1094" t="e">
        <f>$B1100 * VLOOKUP($A1100, テーブル5[], 6, FALSE)</f>
        <v>#N/A</v>
      </c>
    </row>
    <row r="1095" spans="1:2" hidden="1" outlineLevel="7">
      <c r="A1095" s="5" t="s">
        <v>959</v>
      </c>
      <c r="B1095" t="e">
        <f>VLOOKUP(A1099, テーブル5[], 2, FALSE)</f>
        <v>#N/A</v>
      </c>
    </row>
    <row r="1096" spans="1:2" hidden="1" outlineLevel="7">
      <c r="A1096" s="5" t="e">
        <f>VLOOKUP($A1099, テーブル5[], 3, FALSE)</f>
        <v>#N/A</v>
      </c>
      <c r="B1096" t="e">
        <f>$B1099 * VLOOKUP($A1099, テーブル5[], 4, FALSE)</f>
        <v>#N/A</v>
      </c>
    </row>
    <row r="1097" spans="1:2" hidden="1" outlineLevel="7">
      <c r="A1097" s="5" t="e">
        <f>VLOOKUP($A1099, テーブル5[], 5, FALSE)</f>
        <v>#N/A</v>
      </c>
      <c r="B1097" t="e">
        <f>$B1099 * VLOOKUP($A1099, テーブル5[], 6, FALSE)</f>
        <v>#N/A</v>
      </c>
    </row>
    <row r="1098" spans="1:2" hidden="1" outlineLevel="7">
      <c r="A1098" s="5" t="e">
        <f>VLOOKUP($A1099, テーブル5[], 7, FALSE)</f>
        <v>#N/A</v>
      </c>
      <c r="B1098" t="e">
        <f>$B1099 * VLOOKUP($A1099, テーブル5[], 8, FALSE)</f>
        <v>#N/A</v>
      </c>
    </row>
    <row r="1099" spans="1:2" hidden="1" outlineLevel="6" collapsed="1">
      <c r="A1099" s="4" t="e">
        <f>VLOOKUP($A1100, テーブル5[], 7, FALSE)</f>
        <v>#N/A</v>
      </c>
      <c r="B1099" t="e">
        <f>$B1100 * VLOOKUP($A1100, テーブル5[], 8, FALSE)</f>
        <v>#N/A</v>
      </c>
    </row>
    <row r="1100" spans="1:2" hidden="1" outlineLevel="5" collapsed="1">
      <c r="A1100" s="3" t="e">
        <f>VLOOKUP($A1135, テーブル5[], 3, FALSE)</f>
        <v>#N/A</v>
      </c>
      <c r="B1100" t="e">
        <f>$B1135 * VLOOKUP($A1135, テーブル5[], 4, FALSE)</f>
        <v>#N/A</v>
      </c>
    </row>
    <row r="1101" spans="1:2" hidden="1" outlineLevel="6">
      <c r="A1101" s="4" t="s">
        <v>959</v>
      </c>
      <c r="B1101" t="e">
        <f>VLOOKUP(A1117, テーブル5[], 2, FALSE)</f>
        <v>#N/A</v>
      </c>
    </row>
    <row r="1102" spans="1:2" hidden="1" outlineLevel="7">
      <c r="A1102" s="5" t="s">
        <v>959</v>
      </c>
      <c r="B1102" t="e">
        <f>VLOOKUP(A1106, テーブル5[], 2, FALSE)</f>
        <v>#N/A</v>
      </c>
    </row>
    <row r="1103" spans="1:2" hidden="1" outlineLevel="7">
      <c r="A1103" s="5" t="e">
        <f>VLOOKUP($A1106, テーブル5[], 3, FALSE)</f>
        <v>#N/A</v>
      </c>
      <c r="B1103" t="e">
        <f>$B1106 * VLOOKUP($A1106, テーブル5[], 4, FALSE)</f>
        <v>#N/A</v>
      </c>
    </row>
    <row r="1104" spans="1:2" hidden="1" outlineLevel="7">
      <c r="A1104" s="5" t="e">
        <f>VLOOKUP($A1106, テーブル5[], 5, FALSE)</f>
        <v>#N/A</v>
      </c>
      <c r="B1104" t="e">
        <f>$B1106 * VLOOKUP($A1106, テーブル5[], 6, FALSE)</f>
        <v>#N/A</v>
      </c>
    </row>
    <row r="1105" spans="1:2" hidden="1" outlineLevel="7">
      <c r="A1105" s="5" t="e">
        <f>VLOOKUP($A1106, テーブル5[], 7, FALSE)</f>
        <v>#N/A</v>
      </c>
      <c r="B1105" t="e">
        <f>$B1106 * VLOOKUP($A1106, テーブル5[], 8, FALSE)</f>
        <v>#N/A</v>
      </c>
    </row>
    <row r="1106" spans="1:2" hidden="1" outlineLevel="6" collapsed="1">
      <c r="A1106" s="4" t="e">
        <f>VLOOKUP($A1117, テーブル5[], 3, FALSE)</f>
        <v>#N/A</v>
      </c>
      <c r="B1106" t="e">
        <f>$B1117 * VLOOKUP($A1117, テーブル5[], 4, FALSE)</f>
        <v>#N/A</v>
      </c>
    </row>
    <row r="1107" spans="1:2" hidden="1" outlineLevel="7">
      <c r="A1107" s="5" t="s">
        <v>959</v>
      </c>
      <c r="B1107" t="e">
        <f>VLOOKUP(A1111, テーブル5[], 2, FALSE)</f>
        <v>#N/A</v>
      </c>
    </row>
    <row r="1108" spans="1:2" hidden="1" outlineLevel="7">
      <c r="A1108" s="5" t="e">
        <f>VLOOKUP($A1111, テーブル5[], 3, FALSE)</f>
        <v>#N/A</v>
      </c>
      <c r="B1108" t="e">
        <f>$B1111 * VLOOKUP($A1111, テーブル5[], 4, FALSE)</f>
        <v>#N/A</v>
      </c>
    </row>
    <row r="1109" spans="1:2" hidden="1" outlineLevel="7">
      <c r="A1109" s="5" t="e">
        <f>VLOOKUP($A1111, テーブル5[], 5, FALSE)</f>
        <v>#N/A</v>
      </c>
      <c r="B1109" t="e">
        <f>$B1111 * VLOOKUP($A1111, テーブル5[], 6, FALSE)</f>
        <v>#N/A</v>
      </c>
    </row>
    <row r="1110" spans="1:2" hidden="1" outlineLevel="7">
      <c r="A1110" s="5" t="e">
        <f>VLOOKUP($A1111, テーブル5[], 7, FALSE)</f>
        <v>#N/A</v>
      </c>
      <c r="B1110" t="e">
        <f>$B1111 * VLOOKUP($A1111, テーブル5[], 8, FALSE)</f>
        <v>#N/A</v>
      </c>
    </row>
    <row r="1111" spans="1:2" hidden="1" outlineLevel="6" collapsed="1">
      <c r="A1111" s="4" t="e">
        <f>VLOOKUP($A1117, テーブル5[], 5, FALSE)</f>
        <v>#N/A</v>
      </c>
      <c r="B1111" t="e">
        <f>$B1117 * VLOOKUP($A1117, テーブル5[], 6, FALSE)</f>
        <v>#N/A</v>
      </c>
    </row>
    <row r="1112" spans="1:2" hidden="1" outlineLevel="7">
      <c r="A1112" s="5" t="s">
        <v>959</v>
      </c>
      <c r="B1112" t="e">
        <f>VLOOKUP(A1116, テーブル5[], 2, FALSE)</f>
        <v>#N/A</v>
      </c>
    </row>
    <row r="1113" spans="1:2" hidden="1" outlineLevel="7">
      <c r="A1113" s="5" t="e">
        <f>VLOOKUP($A1116, テーブル5[], 3, FALSE)</f>
        <v>#N/A</v>
      </c>
      <c r="B1113" t="e">
        <f>$B1116 * VLOOKUP($A1116, テーブル5[], 4, FALSE)</f>
        <v>#N/A</v>
      </c>
    </row>
    <row r="1114" spans="1:2" hidden="1" outlineLevel="7">
      <c r="A1114" s="5" t="e">
        <f>VLOOKUP($A1116, テーブル5[], 5, FALSE)</f>
        <v>#N/A</v>
      </c>
      <c r="B1114" t="e">
        <f>$B1116 * VLOOKUP($A1116, テーブル5[], 6, FALSE)</f>
        <v>#N/A</v>
      </c>
    </row>
    <row r="1115" spans="1:2" hidden="1" outlineLevel="7">
      <c r="A1115" s="5" t="e">
        <f>VLOOKUP($A1116, テーブル5[], 7, FALSE)</f>
        <v>#N/A</v>
      </c>
      <c r="B1115" t="e">
        <f>$B1116 * VLOOKUP($A1116, テーブル5[], 8, FALSE)</f>
        <v>#N/A</v>
      </c>
    </row>
    <row r="1116" spans="1:2" hidden="1" outlineLevel="6" collapsed="1">
      <c r="A1116" s="4" t="e">
        <f>VLOOKUP($A1117, テーブル5[], 7, FALSE)</f>
        <v>#N/A</v>
      </c>
      <c r="B1116" t="e">
        <f>$B1117 * VLOOKUP($A1117, テーブル5[], 8, FALSE)</f>
        <v>#N/A</v>
      </c>
    </row>
    <row r="1117" spans="1:2" hidden="1" outlineLevel="5" collapsed="1">
      <c r="A1117" s="3" t="e">
        <f>VLOOKUP($A1135, テーブル5[], 5, FALSE)</f>
        <v>#N/A</v>
      </c>
      <c r="B1117" t="e">
        <f>$B1135 * VLOOKUP($A1135, テーブル5[], 6, FALSE)</f>
        <v>#N/A</v>
      </c>
    </row>
    <row r="1118" spans="1:2" hidden="1" outlineLevel="6">
      <c r="A1118" s="4" t="s">
        <v>959</v>
      </c>
      <c r="B1118" t="e">
        <f>VLOOKUP(A1134, テーブル5[], 2, FALSE)</f>
        <v>#N/A</v>
      </c>
    </row>
    <row r="1119" spans="1:2" hidden="1" outlineLevel="7">
      <c r="A1119" s="5" t="s">
        <v>959</v>
      </c>
      <c r="B1119" t="e">
        <f>VLOOKUP(A1123, テーブル5[], 2, FALSE)</f>
        <v>#N/A</v>
      </c>
    </row>
    <row r="1120" spans="1:2" hidden="1" outlineLevel="7">
      <c r="A1120" s="5" t="e">
        <f>VLOOKUP($A1123, テーブル5[], 3, FALSE)</f>
        <v>#N/A</v>
      </c>
      <c r="B1120" t="e">
        <f>$B1123 * VLOOKUP($A1123, テーブル5[], 4, FALSE)</f>
        <v>#N/A</v>
      </c>
    </row>
    <row r="1121" spans="1:2" hidden="1" outlineLevel="7">
      <c r="A1121" s="5" t="e">
        <f>VLOOKUP($A1123, テーブル5[], 5, FALSE)</f>
        <v>#N/A</v>
      </c>
      <c r="B1121" t="e">
        <f>$B1123 * VLOOKUP($A1123, テーブル5[], 6, FALSE)</f>
        <v>#N/A</v>
      </c>
    </row>
    <row r="1122" spans="1:2" hidden="1" outlineLevel="7">
      <c r="A1122" s="5" t="e">
        <f>VLOOKUP($A1123, テーブル5[], 7, FALSE)</f>
        <v>#N/A</v>
      </c>
      <c r="B1122" t="e">
        <f>$B1123 * VLOOKUP($A1123, テーブル5[], 8, FALSE)</f>
        <v>#N/A</v>
      </c>
    </row>
    <row r="1123" spans="1:2" hidden="1" outlineLevel="6" collapsed="1">
      <c r="A1123" s="4" t="e">
        <f>VLOOKUP($A1134, テーブル5[], 3, FALSE)</f>
        <v>#N/A</v>
      </c>
      <c r="B1123" t="e">
        <f>$B1134 * VLOOKUP($A1134, テーブル5[], 4, FALSE)</f>
        <v>#N/A</v>
      </c>
    </row>
    <row r="1124" spans="1:2" hidden="1" outlineLevel="7">
      <c r="A1124" s="5" t="s">
        <v>959</v>
      </c>
      <c r="B1124" t="e">
        <f>VLOOKUP(A1128, テーブル5[], 2, FALSE)</f>
        <v>#N/A</v>
      </c>
    </row>
    <row r="1125" spans="1:2" hidden="1" outlineLevel="7">
      <c r="A1125" s="5" t="e">
        <f>VLOOKUP($A1128, テーブル5[], 3, FALSE)</f>
        <v>#N/A</v>
      </c>
      <c r="B1125" t="e">
        <f>$B1128 * VLOOKUP($A1128, テーブル5[], 4, FALSE)</f>
        <v>#N/A</v>
      </c>
    </row>
    <row r="1126" spans="1:2" hidden="1" outlineLevel="7">
      <c r="A1126" s="5" t="e">
        <f>VLOOKUP($A1128, テーブル5[], 5, FALSE)</f>
        <v>#N/A</v>
      </c>
      <c r="B1126" t="e">
        <f>$B1128 * VLOOKUP($A1128, テーブル5[], 6, FALSE)</f>
        <v>#N/A</v>
      </c>
    </row>
    <row r="1127" spans="1:2" hidden="1" outlineLevel="7">
      <c r="A1127" s="5" t="e">
        <f>VLOOKUP($A1128, テーブル5[], 7, FALSE)</f>
        <v>#N/A</v>
      </c>
      <c r="B1127" t="e">
        <f>$B1128 * VLOOKUP($A1128, テーブル5[], 8, FALSE)</f>
        <v>#N/A</v>
      </c>
    </row>
    <row r="1128" spans="1:2" hidden="1" outlineLevel="6" collapsed="1">
      <c r="A1128" s="4" t="e">
        <f>VLOOKUP($A1134, テーブル5[], 5, FALSE)</f>
        <v>#N/A</v>
      </c>
      <c r="B1128" t="e">
        <f>$B1134 * VLOOKUP($A1134, テーブル5[], 6, FALSE)</f>
        <v>#N/A</v>
      </c>
    </row>
    <row r="1129" spans="1:2" hidden="1" outlineLevel="7">
      <c r="A1129" s="5" t="s">
        <v>959</v>
      </c>
      <c r="B1129" t="e">
        <f>VLOOKUP(A1133, テーブル5[], 2, FALSE)</f>
        <v>#N/A</v>
      </c>
    </row>
    <row r="1130" spans="1:2" hidden="1" outlineLevel="7">
      <c r="A1130" s="5" t="e">
        <f>VLOOKUP($A1133, テーブル5[], 3, FALSE)</f>
        <v>#N/A</v>
      </c>
      <c r="B1130" t="e">
        <f>$B1133 * VLOOKUP($A1133, テーブル5[], 4, FALSE)</f>
        <v>#N/A</v>
      </c>
    </row>
    <row r="1131" spans="1:2" hidden="1" outlineLevel="7">
      <c r="A1131" s="5" t="e">
        <f>VLOOKUP($A1133, テーブル5[], 5, FALSE)</f>
        <v>#N/A</v>
      </c>
      <c r="B1131" t="e">
        <f>$B1133 * VLOOKUP($A1133, テーブル5[], 6, FALSE)</f>
        <v>#N/A</v>
      </c>
    </row>
    <row r="1132" spans="1:2" hidden="1" outlineLevel="7">
      <c r="A1132" s="5" t="e">
        <f>VLOOKUP($A1133, テーブル5[], 7, FALSE)</f>
        <v>#N/A</v>
      </c>
      <c r="B1132" t="e">
        <f>$B1133 * VLOOKUP($A1133, テーブル5[], 8, FALSE)</f>
        <v>#N/A</v>
      </c>
    </row>
    <row r="1133" spans="1:2" hidden="1" outlineLevel="6" collapsed="1">
      <c r="A1133" s="4" t="e">
        <f>VLOOKUP($A1134, テーブル5[], 7, FALSE)</f>
        <v>#N/A</v>
      </c>
      <c r="B1133" t="e">
        <f>$B1134 * VLOOKUP($A1134, テーブル5[], 8, FALSE)</f>
        <v>#N/A</v>
      </c>
    </row>
    <row r="1134" spans="1:2" hidden="1" outlineLevel="5" collapsed="1">
      <c r="A1134" s="3" t="e">
        <f>VLOOKUP($A1135, テーブル5[], 7, FALSE)</f>
        <v>#N/A</v>
      </c>
      <c r="B1134" t="e">
        <f>$B1135 * VLOOKUP($A1135, テーブル5[], 8, FALSE)</f>
        <v>#N/A</v>
      </c>
    </row>
    <row r="1135" spans="1:2" hidden="1" outlineLevel="4" collapsed="1">
      <c r="A1135" s="10" t="e">
        <f>VLOOKUP($A1136, テーブル5[], 7, FALSE)</f>
        <v>#N/A</v>
      </c>
      <c r="B1135" s="11" t="e">
        <f>$B1136 * VLOOKUP($A1136, テーブル5[], 8, FALSE)</f>
        <v>#N/A</v>
      </c>
    </row>
    <row r="1136" spans="1:2" hidden="1" outlineLevel="3" collapsed="1">
      <c r="A1136" s="8" t="e">
        <f>VLOOKUP($A1459, テーブル5[], 3, FALSE)</f>
        <v>#N/A</v>
      </c>
      <c r="B1136" s="9" t="e">
        <f>$B1459 * VLOOKUP($A1459, テーブル5[], 4, FALSE)</f>
        <v>#N/A</v>
      </c>
    </row>
    <row r="1137" spans="1:2" hidden="1" outlineLevel="4">
      <c r="A1137" s="10" t="s">
        <v>959</v>
      </c>
      <c r="B1137" s="11" t="e">
        <f>VLOOKUP(A1297, テーブル5[], 2, FALSE)</f>
        <v>#N/A</v>
      </c>
    </row>
    <row r="1138" spans="1:2" hidden="1" outlineLevel="5">
      <c r="A1138" s="3" t="s">
        <v>959</v>
      </c>
      <c r="B1138" t="e">
        <f>VLOOKUP(A1190, テーブル5[], 2, FALSE)</f>
        <v>#N/A</v>
      </c>
    </row>
    <row r="1139" spans="1:2" hidden="1" outlineLevel="6">
      <c r="A1139" s="4" t="s">
        <v>959</v>
      </c>
      <c r="B1139" t="e">
        <f>VLOOKUP(A1155, テーブル5[], 2, FALSE)</f>
        <v>#N/A</v>
      </c>
    </row>
    <row r="1140" spans="1:2" hidden="1" outlineLevel="7">
      <c r="A1140" s="5" t="s">
        <v>959</v>
      </c>
      <c r="B1140" t="e">
        <f>VLOOKUP(A1144, テーブル5[], 2, FALSE)</f>
        <v>#N/A</v>
      </c>
    </row>
    <row r="1141" spans="1:2" hidden="1" outlineLevel="7">
      <c r="A1141" s="5" t="e">
        <f>VLOOKUP($A1144, テーブル5[], 3, FALSE)</f>
        <v>#N/A</v>
      </c>
      <c r="B1141" t="e">
        <f>$B1144 * VLOOKUP($A1144, テーブル5[], 4, FALSE)</f>
        <v>#N/A</v>
      </c>
    </row>
    <row r="1142" spans="1:2" hidden="1" outlineLevel="7">
      <c r="A1142" s="5" t="e">
        <f>VLOOKUP($A1144, テーブル5[], 5, FALSE)</f>
        <v>#N/A</v>
      </c>
      <c r="B1142" t="e">
        <f>$B1144 * VLOOKUP($A1144, テーブル5[], 6, FALSE)</f>
        <v>#N/A</v>
      </c>
    </row>
    <row r="1143" spans="1:2" hidden="1" outlineLevel="7">
      <c r="A1143" s="5" t="e">
        <f>VLOOKUP($A1144, テーブル5[], 7, FALSE)</f>
        <v>#N/A</v>
      </c>
      <c r="B1143" t="e">
        <f>$B1144 * VLOOKUP($A1144, テーブル5[], 8, FALSE)</f>
        <v>#N/A</v>
      </c>
    </row>
    <row r="1144" spans="1:2" hidden="1" outlineLevel="6" collapsed="1">
      <c r="A1144" s="4" t="e">
        <f>VLOOKUP($A1155, テーブル5[], 3, FALSE)</f>
        <v>#N/A</v>
      </c>
      <c r="B1144" t="e">
        <f>$B1155 * VLOOKUP($A1155, テーブル5[], 4, FALSE)</f>
        <v>#N/A</v>
      </c>
    </row>
    <row r="1145" spans="1:2" hidden="1" outlineLevel="7">
      <c r="A1145" s="5" t="s">
        <v>959</v>
      </c>
      <c r="B1145" t="e">
        <f>VLOOKUP(A1149, テーブル5[], 2, FALSE)</f>
        <v>#N/A</v>
      </c>
    </row>
    <row r="1146" spans="1:2" hidden="1" outlineLevel="7">
      <c r="A1146" s="5" t="e">
        <f>VLOOKUP($A1149, テーブル5[], 3, FALSE)</f>
        <v>#N/A</v>
      </c>
      <c r="B1146" t="e">
        <f>$B1149 * VLOOKUP($A1149, テーブル5[], 4, FALSE)</f>
        <v>#N/A</v>
      </c>
    </row>
    <row r="1147" spans="1:2" hidden="1" outlineLevel="7">
      <c r="A1147" s="5" t="e">
        <f>VLOOKUP($A1149, テーブル5[], 5, FALSE)</f>
        <v>#N/A</v>
      </c>
      <c r="B1147" t="e">
        <f>$B1149 * VLOOKUP($A1149, テーブル5[], 6, FALSE)</f>
        <v>#N/A</v>
      </c>
    </row>
    <row r="1148" spans="1:2" hidden="1" outlineLevel="7">
      <c r="A1148" s="5" t="e">
        <f>VLOOKUP($A1149, テーブル5[], 7, FALSE)</f>
        <v>#N/A</v>
      </c>
      <c r="B1148" t="e">
        <f>$B1149 * VLOOKUP($A1149, テーブル5[], 8, FALSE)</f>
        <v>#N/A</v>
      </c>
    </row>
    <row r="1149" spans="1:2" hidden="1" outlineLevel="6" collapsed="1">
      <c r="A1149" s="4" t="e">
        <f>VLOOKUP($A1155, テーブル5[], 5, FALSE)</f>
        <v>#N/A</v>
      </c>
      <c r="B1149" t="e">
        <f>$B1155 * VLOOKUP($A1155, テーブル5[], 6, FALSE)</f>
        <v>#N/A</v>
      </c>
    </row>
    <row r="1150" spans="1:2" hidden="1" outlineLevel="7">
      <c r="A1150" s="5" t="s">
        <v>959</v>
      </c>
      <c r="B1150" t="e">
        <f>VLOOKUP(A1154, テーブル5[], 2, FALSE)</f>
        <v>#N/A</v>
      </c>
    </row>
    <row r="1151" spans="1:2" hidden="1" outlineLevel="7">
      <c r="A1151" s="5" t="e">
        <f>VLOOKUP($A1154, テーブル5[], 3, FALSE)</f>
        <v>#N/A</v>
      </c>
      <c r="B1151" t="e">
        <f>$B1154 * VLOOKUP($A1154, テーブル5[], 4, FALSE)</f>
        <v>#N/A</v>
      </c>
    </row>
    <row r="1152" spans="1:2" hidden="1" outlineLevel="7">
      <c r="A1152" s="5" t="e">
        <f>VLOOKUP($A1154, テーブル5[], 5, FALSE)</f>
        <v>#N/A</v>
      </c>
      <c r="B1152" t="e">
        <f>$B1154 * VLOOKUP($A1154, テーブル5[], 6, FALSE)</f>
        <v>#N/A</v>
      </c>
    </row>
    <row r="1153" spans="1:2" hidden="1" outlineLevel="7">
      <c r="A1153" s="5" t="e">
        <f>VLOOKUP($A1154, テーブル5[], 7, FALSE)</f>
        <v>#N/A</v>
      </c>
      <c r="B1153" t="e">
        <f>$B1154 * VLOOKUP($A1154, テーブル5[], 8, FALSE)</f>
        <v>#N/A</v>
      </c>
    </row>
    <row r="1154" spans="1:2" hidden="1" outlineLevel="6" collapsed="1">
      <c r="A1154" s="4" t="e">
        <f>VLOOKUP($A1155, テーブル5[], 7, FALSE)</f>
        <v>#N/A</v>
      </c>
      <c r="B1154" t="e">
        <f>$B1155 * VLOOKUP($A1155, テーブル5[], 8, FALSE)</f>
        <v>#N/A</v>
      </c>
    </row>
    <row r="1155" spans="1:2" hidden="1" outlineLevel="5" collapsed="1">
      <c r="A1155" s="3" t="e">
        <f>VLOOKUP($A1190, テーブル5[], 3, FALSE)</f>
        <v>#N/A</v>
      </c>
      <c r="B1155" t="e">
        <f>$B1190 * VLOOKUP($A1190, テーブル5[], 4, FALSE)</f>
        <v>#N/A</v>
      </c>
    </row>
    <row r="1156" spans="1:2" hidden="1" outlineLevel="6">
      <c r="A1156" s="4" t="s">
        <v>959</v>
      </c>
      <c r="B1156" t="e">
        <f>VLOOKUP(A1172, テーブル5[], 2, FALSE)</f>
        <v>#N/A</v>
      </c>
    </row>
    <row r="1157" spans="1:2" hidden="1" outlineLevel="7">
      <c r="A1157" s="5" t="s">
        <v>959</v>
      </c>
      <c r="B1157" t="e">
        <f>VLOOKUP(A1161, テーブル5[], 2, FALSE)</f>
        <v>#N/A</v>
      </c>
    </row>
    <row r="1158" spans="1:2" hidden="1" outlineLevel="7">
      <c r="A1158" s="5" t="e">
        <f>VLOOKUP($A1161, テーブル5[], 3, FALSE)</f>
        <v>#N/A</v>
      </c>
      <c r="B1158" t="e">
        <f>$B1161 * VLOOKUP($A1161, テーブル5[], 4, FALSE)</f>
        <v>#N/A</v>
      </c>
    </row>
    <row r="1159" spans="1:2" hidden="1" outlineLevel="7">
      <c r="A1159" s="5" t="e">
        <f>VLOOKUP($A1161, テーブル5[], 5, FALSE)</f>
        <v>#N/A</v>
      </c>
      <c r="B1159" t="e">
        <f>$B1161 * VLOOKUP($A1161, テーブル5[], 6, FALSE)</f>
        <v>#N/A</v>
      </c>
    </row>
    <row r="1160" spans="1:2" hidden="1" outlineLevel="7">
      <c r="A1160" s="5" t="e">
        <f>VLOOKUP($A1161, テーブル5[], 7, FALSE)</f>
        <v>#N/A</v>
      </c>
      <c r="B1160" t="e">
        <f>$B1161 * VLOOKUP($A1161, テーブル5[], 8, FALSE)</f>
        <v>#N/A</v>
      </c>
    </row>
    <row r="1161" spans="1:2" hidden="1" outlineLevel="6" collapsed="1">
      <c r="A1161" s="4" t="e">
        <f>VLOOKUP($A1172, テーブル5[], 3, FALSE)</f>
        <v>#N/A</v>
      </c>
      <c r="B1161" t="e">
        <f>$B1172 * VLOOKUP($A1172, テーブル5[], 4, FALSE)</f>
        <v>#N/A</v>
      </c>
    </row>
    <row r="1162" spans="1:2" hidden="1" outlineLevel="7">
      <c r="A1162" s="5" t="s">
        <v>959</v>
      </c>
      <c r="B1162" t="e">
        <f>VLOOKUP(A1166, テーブル5[], 2, FALSE)</f>
        <v>#N/A</v>
      </c>
    </row>
    <row r="1163" spans="1:2" hidden="1" outlineLevel="7">
      <c r="A1163" s="5" t="e">
        <f>VLOOKUP($A1166, テーブル5[], 3, FALSE)</f>
        <v>#N/A</v>
      </c>
      <c r="B1163" t="e">
        <f>$B1166 * VLOOKUP($A1166, テーブル5[], 4, FALSE)</f>
        <v>#N/A</v>
      </c>
    </row>
    <row r="1164" spans="1:2" hidden="1" outlineLevel="7">
      <c r="A1164" s="5" t="e">
        <f>VLOOKUP($A1166, テーブル5[], 5, FALSE)</f>
        <v>#N/A</v>
      </c>
      <c r="B1164" t="e">
        <f>$B1166 * VLOOKUP($A1166, テーブル5[], 6, FALSE)</f>
        <v>#N/A</v>
      </c>
    </row>
    <row r="1165" spans="1:2" hidden="1" outlineLevel="7">
      <c r="A1165" s="5" t="e">
        <f>VLOOKUP($A1166, テーブル5[], 7, FALSE)</f>
        <v>#N/A</v>
      </c>
      <c r="B1165" t="e">
        <f>$B1166 * VLOOKUP($A1166, テーブル5[], 8, FALSE)</f>
        <v>#N/A</v>
      </c>
    </row>
    <row r="1166" spans="1:2" hidden="1" outlineLevel="6" collapsed="1">
      <c r="A1166" s="4" t="e">
        <f>VLOOKUP($A1172, テーブル5[], 5, FALSE)</f>
        <v>#N/A</v>
      </c>
      <c r="B1166" t="e">
        <f>$B1172 * VLOOKUP($A1172, テーブル5[], 6, FALSE)</f>
        <v>#N/A</v>
      </c>
    </row>
    <row r="1167" spans="1:2" hidden="1" outlineLevel="7">
      <c r="A1167" s="5" t="s">
        <v>959</v>
      </c>
      <c r="B1167" t="e">
        <f>VLOOKUP(A1171, テーブル5[], 2, FALSE)</f>
        <v>#N/A</v>
      </c>
    </row>
    <row r="1168" spans="1:2" hidden="1" outlineLevel="7">
      <c r="A1168" s="5" t="e">
        <f>VLOOKUP($A1171, テーブル5[], 3, FALSE)</f>
        <v>#N/A</v>
      </c>
      <c r="B1168" t="e">
        <f>$B1171 * VLOOKUP($A1171, テーブル5[], 4, FALSE)</f>
        <v>#N/A</v>
      </c>
    </row>
    <row r="1169" spans="1:2" hidden="1" outlineLevel="7">
      <c r="A1169" s="5" t="e">
        <f>VLOOKUP($A1171, テーブル5[], 5, FALSE)</f>
        <v>#N/A</v>
      </c>
      <c r="B1169" t="e">
        <f>$B1171 * VLOOKUP($A1171, テーブル5[], 6, FALSE)</f>
        <v>#N/A</v>
      </c>
    </row>
    <row r="1170" spans="1:2" hidden="1" outlineLevel="7">
      <c r="A1170" s="5" t="e">
        <f>VLOOKUP($A1171, テーブル5[], 7, FALSE)</f>
        <v>#N/A</v>
      </c>
      <c r="B1170" t="e">
        <f>$B1171 * VLOOKUP($A1171, テーブル5[], 8, FALSE)</f>
        <v>#N/A</v>
      </c>
    </row>
    <row r="1171" spans="1:2" hidden="1" outlineLevel="6" collapsed="1">
      <c r="A1171" s="4" t="e">
        <f>VLOOKUP($A1172, テーブル5[], 7, FALSE)</f>
        <v>#N/A</v>
      </c>
      <c r="B1171" t="e">
        <f>$B1172 * VLOOKUP($A1172, テーブル5[], 8, FALSE)</f>
        <v>#N/A</v>
      </c>
    </row>
    <row r="1172" spans="1:2" hidden="1" outlineLevel="5" collapsed="1">
      <c r="A1172" s="3" t="e">
        <f>VLOOKUP($A1190, テーブル5[], 5, FALSE)</f>
        <v>#N/A</v>
      </c>
      <c r="B1172" t="e">
        <f>$B1190 * VLOOKUP($A1190, テーブル5[], 6, FALSE)</f>
        <v>#N/A</v>
      </c>
    </row>
    <row r="1173" spans="1:2" hidden="1" outlineLevel="6">
      <c r="A1173" s="4" t="s">
        <v>959</v>
      </c>
      <c r="B1173" t="e">
        <f>VLOOKUP(A1189, テーブル5[], 2, FALSE)</f>
        <v>#N/A</v>
      </c>
    </row>
    <row r="1174" spans="1:2" hidden="1" outlineLevel="7">
      <c r="A1174" s="5" t="s">
        <v>959</v>
      </c>
      <c r="B1174" t="e">
        <f>VLOOKUP(A1178, テーブル5[], 2, FALSE)</f>
        <v>#N/A</v>
      </c>
    </row>
    <row r="1175" spans="1:2" hidden="1" outlineLevel="7">
      <c r="A1175" s="5" t="e">
        <f>VLOOKUP($A1178, テーブル5[], 3, FALSE)</f>
        <v>#N/A</v>
      </c>
      <c r="B1175" t="e">
        <f>$B1178 * VLOOKUP($A1178, テーブル5[], 4, FALSE)</f>
        <v>#N/A</v>
      </c>
    </row>
    <row r="1176" spans="1:2" hidden="1" outlineLevel="7">
      <c r="A1176" s="5" t="e">
        <f>VLOOKUP($A1178, テーブル5[], 5, FALSE)</f>
        <v>#N/A</v>
      </c>
      <c r="B1176" t="e">
        <f>$B1178 * VLOOKUP($A1178, テーブル5[], 6, FALSE)</f>
        <v>#N/A</v>
      </c>
    </row>
    <row r="1177" spans="1:2" hidden="1" outlineLevel="7">
      <c r="A1177" s="5" t="e">
        <f>VLOOKUP($A1178, テーブル5[], 7, FALSE)</f>
        <v>#N/A</v>
      </c>
      <c r="B1177" t="e">
        <f>$B1178 * VLOOKUP($A1178, テーブル5[], 8, FALSE)</f>
        <v>#N/A</v>
      </c>
    </row>
    <row r="1178" spans="1:2" hidden="1" outlineLevel="6" collapsed="1">
      <c r="A1178" s="4" t="e">
        <f>VLOOKUP($A1189, テーブル5[], 3, FALSE)</f>
        <v>#N/A</v>
      </c>
      <c r="B1178" t="e">
        <f>$B1189 * VLOOKUP($A1189, テーブル5[], 4, FALSE)</f>
        <v>#N/A</v>
      </c>
    </row>
    <row r="1179" spans="1:2" hidden="1" outlineLevel="7">
      <c r="A1179" s="5" t="s">
        <v>959</v>
      </c>
      <c r="B1179" t="e">
        <f>VLOOKUP(A1183, テーブル5[], 2, FALSE)</f>
        <v>#N/A</v>
      </c>
    </row>
    <row r="1180" spans="1:2" hidden="1" outlineLevel="7">
      <c r="A1180" s="5" t="e">
        <f>VLOOKUP($A1183, テーブル5[], 3, FALSE)</f>
        <v>#N/A</v>
      </c>
      <c r="B1180" t="e">
        <f>$B1183 * VLOOKUP($A1183, テーブル5[], 4, FALSE)</f>
        <v>#N/A</v>
      </c>
    </row>
    <row r="1181" spans="1:2" hidden="1" outlineLevel="7">
      <c r="A1181" s="5" t="e">
        <f>VLOOKUP($A1183, テーブル5[], 5, FALSE)</f>
        <v>#N/A</v>
      </c>
      <c r="B1181" t="e">
        <f>$B1183 * VLOOKUP($A1183, テーブル5[], 6, FALSE)</f>
        <v>#N/A</v>
      </c>
    </row>
    <row r="1182" spans="1:2" hidden="1" outlineLevel="7">
      <c r="A1182" s="5" t="e">
        <f>VLOOKUP($A1183, テーブル5[], 7, FALSE)</f>
        <v>#N/A</v>
      </c>
      <c r="B1182" t="e">
        <f>$B1183 * VLOOKUP($A1183, テーブル5[], 8, FALSE)</f>
        <v>#N/A</v>
      </c>
    </row>
    <row r="1183" spans="1:2" hidden="1" outlineLevel="6" collapsed="1">
      <c r="A1183" s="4" t="e">
        <f>VLOOKUP($A1189, テーブル5[], 5, FALSE)</f>
        <v>#N/A</v>
      </c>
      <c r="B1183" t="e">
        <f>$B1189 * VLOOKUP($A1189, テーブル5[], 6, FALSE)</f>
        <v>#N/A</v>
      </c>
    </row>
    <row r="1184" spans="1:2" hidden="1" outlineLevel="7">
      <c r="A1184" s="5" t="s">
        <v>959</v>
      </c>
      <c r="B1184" t="e">
        <f>VLOOKUP(A1188, テーブル5[], 2, FALSE)</f>
        <v>#N/A</v>
      </c>
    </row>
    <row r="1185" spans="1:2" hidden="1" outlineLevel="7">
      <c r="A1185" s="5" t="e">
        <f>VLOOKUP($A1188, テーブル5[], 3, FALSE)</f>
        <v>#N/A</v>
      </c>
      <c r="B1185" t="e">
        <f>$B1188 * VLOOKUP($A1188, テーブル5[], 4, FALSE)</f>
        <v>#N/A</v>
      </c>
    </row>
    <row r="1186" spans="1:2" hidden="1" outlineLevel="7">
      <c r="A1186" s="5" t="e">
        <f>VLOOKUP($A1188, テーブル5[], 5, FALSE)</f>
        <v>#N/A</v>
      </c>
      <c r="B1186" t="e">
        <f>$B1188 * VLOOKUP($A1188, テーブル5[], 6, FALSE)</f>
        <v>#N/A</v>
      </c>
    </row>
    <row r="1187" spans="1:2" hidden="1" outlineLevel="7">
      <c r="A1187" s="5" t="e">
        <f>VLOOKUP($A1188, テーブル5[], 7, FALSE)</f>
        <v>#N/A</v>
      </c>
      <c r="B1187" t="e">
        <f>$B1188 * VLOOKUP($A1188, テーブル5[], 8, FALSE)</f>
        <v>#N/A</v>
      </c>
    </row>
    <row r="1188" spans="1:2" hidden="1" outlineLevel="6" collapsed="1">
      <c r="A1188" s="4" t="e">
        <f>VLOOKUP($A1189, テーブル5[], 7, FALSE)</f>
        <v>#N/A</v>
      </c>
      <c r="B1188" t="e">
        <f>$B1189 * VLOOKUP($A1189, テーブル5[], 8, FALSE)</f>
        <v>#N/A</v>
      </c>
    </row>
    <row r="1189" spans="1:2" hidden="1" outlineLevel="5" collapsed="1">
      <c r="A1189" s="3" t="e">
        <f>VLOOKUP($A1190, テーブル5[], 7, FALSE)</f>
        <v>#N/A</v>
      </c>
      <c r="B1189" t="e">
        <f>$B1190 * VLOOKUP($A1190, テーブル5[], 8, FALSE)</f>
        <v>#N/A</v>
      </c>
    </row>
    <row r="1190" spans="1:2" hidden="1" outlineLevel="4" collapsed="1">
      <c r="A1190" s="10" t="e">
        <f>VLOOKUP($A1297, テーブル5[], 3, FALSE)</f>
        <v>#N/A</v>
      </c>
      <c r="B1190" s="11" t="e">
        <f>$B1297 * VLOOKUP($A1297, テーブル5[], 4, FALSE)</f>
        <v>#N/A</v>
      </c>
    </row>
    <row r="1191" spans="1:2" hidden="1" outlineLevel="5">
      <c r="A1191" s="3" t="s">
        <v>959</v>
      </c>
      <c r="B1191" t="e">
        <f>VLOOKUP(A1243, テーブル5[], 2, FALSE)</f>
        <v>#N/A</v>
      </c>
    </row>
    <row r="1192" spans="1:2" hidden="1" outlineLevel="6">
      <c r="A1192" s="4" t="s">
        <v>959</v>
      </c>
      <c r="B1192" t="e">
        <f>VLOOKUP(A1208, テーブル5[], 2, FALSE)</f>
        <v>#N/A</v>
      </c>
    </row>
    <row r="1193" spans="1:2" hidden="1" outlineLevel="7">
      <c r="A1193" s="5" t="s">
        <v>959</v>
      </c>
      <c r="B1193" t="e">
        <f>VLOOKUP(A1197, テーブル5[], 2, FALSE)</f>
        <v>#N/A</v>
      </c>
    </row>
    <row r="1194" spans="1:2" hidden="1" outlineLevel="7">
      <c r="A1194" s="5" t="e">
        <f>VLOOKUP($A1197, テーブル5[], 3, FALSE)</f>
        <v>#N/A</v>
      </c>
      <c r="B1194" t="e">
        <f>$B1197 * VLOOKUP($A1197, テーブル5[], 4, FALSE)</f>
        <v>#N/A</v>
      </c>
    </row>
    <row r="1195" spans="1:2" hidden="1" outlineLevel="7">
      <c r="A1195" s="5" t="e">
        <f>VLOOKUP($A1197, テーブル5[], 5, FALSE)</f>
        <v>#N/A</v>
      </c>
      <c r="B1195" t="e">
        <f>$B1197 * VLOOKUP($A1197, テーブル5[], 6, FALSE)</f>
        <v>#N/A</v>
      </c>
    </row>
    <row r="1196" spans="1:2" hidden="1" outlineLevel="7">
      <c r="A1196" s="5" t="e">
        <f>VLOOKUP($A1197, テーブル5[], 7, FALSE)</f>
        <v>#N/A</v>
      </c>
      <c r="B1196" t="e">
        <f>$B1197 * VLOOKUP($A1197, テーブル5[], 8, FALSE)</f>
        <v>#N/A</v>
      </c>
    </row>
    <row r="1197" spans="1:2" hidden="1" outlineLevel="6" collapsed="1">
      <c r="A1197" s="4" t="e">
        <f>VLOOKUP($A1208, テーブル5[], 3, FALSE)</f>
        <v>#N/A</v>
      </c>
      <c r="B1197" t="e">
        <f>$B1208 * VLOOKUP($A1208, テーブル5[], 4, FALSE)</f>
        <v>#N/A</v>
      </c>
    </row>
    <row r="1198" spans="1:2" hidden="1" outlineLevel="7">
      <c r="A1198" s="5" t="s">
        <v>959</v>
      </c>
      <c r="B1198" t="e">
        <f>VLOOKUP(A1202, テーブル5[], 2, FALSE)</f>
        <v>#N/A</v>
      </c>
    </row>
    <row r="1199" spans="1:2" hidden="1" outlineLevel="7">
      <c r="A1199" s="5" t="e">
        <f>VLOOKUP($A1202, テーブル5[], 3, FALSE)</f>
        <v>#N/A</v>
      </c>
      <c r="B1199" t="e">
        <f>$B1202 * VLOOKUP($A1202, テーブル5[], 4, FALSE)</f>
        <v>#N/A</v>
      </c>
    </row>
    <row r="1200" spans="1:2" hidden="1" outlineLevel="7">
      <c r="A1200" s="5" t="e">
        <f>VLOOKUP($A1202, テーブル5[], 5, FALSE)</f>
        <v>#N/A</v>
      </c>
      <c r="B1200" t="e">
        <f>$B1202 * VLOOKUP($A1202, テーブル5[], 6, FALSE)</f>
        <v>#N/A</v>
      </c>
    </row>
    <row r="1201" spans="1:2" hidden="1" outlineLevel="7">
      <c r="A1201" s="5" t="e">
        <f>VLOOKUP($A1202, テーブル5[], 7, FALSE)</f>
        <v>#N/A</v>
      </c>
      <c r="B1201" t="e">
        <f>$B1202 * VLOOKUP($A1202, テーブル5[], 8, FALSE)</f>
        <v>#N/A</v>
      </c>
    </row>
    <row r="1202" spans="1:2" hidden="1" outlineLevel="6" collapsed="1">
      <c r="A1202" s="4" t="e">
        <f>VLOOKUP($A1208, テーブル5[], 5, FALSE)</f>
        <v>#N/A</v>
      </c>
      <c r="B1202" t="e">
        <f>$B1208 * VLOOKUP($A1208, テーブル5[], 6, FALSE)</f>
        <v>#N/A</v>
      </c>
    </row>
    <row r="1203" spans="1:2" hidden="1" outlineLevel="7">
      <c r="A1203" s="5" t="s">
        <v>959</v>
      </c>
      <c r="B1203" t="e">
        <f>VLOOKUP(A1207, テーブル5[], 2, FALSE)</f>
        <v>#N/A</v>
      </c>
    </row>
    <row r="1204" spans="1:2" hidden="1" outlineLevel="7">
      <c r="A1204" s="5" t="e">
        <f>VLOOKUP($A1207, テーブル5[], 3, FALSE)</f>
        <v>#N/A</v>
      </c>
      <c r="B1204" t="e">
        <f>$B1207 * VLOOKUP($A1207, テーブル5[], 4, FALSE)</f>
        <v>#N/A</v>
      </c>
    </row>
    <row r="1205" spans="1:2" hidden="1" outlineLevel="7">
      <c r="A1205" s="5" t="e">
        <f>VLOOKUP($A1207, テーブル5[], 5, FALSE)</f>
        <v>#N/A</v>
      </c>
      <c r="B1205" t="e">
        <f>$B1207 * VLOOKUP($A1207, テーブル5[], 6, FALSE)</f>
        <v>#N/A</v>
      </c>
    </row>
    <row r="1206" spans="1:2" hidden="1" outlineLevel="7">
      <c r="A1206" s="5" t="e">
        <f>VLOOKUP($A1207, テーブル5[], 7, FALSE)</f>
        <v>#N/A</v>
      </c>
      <c r="B1206" t="e">
        <f>$B1207 * VLOOKUP($A1207, テーブル5[], 8, FALSE)</f>
        <v>#N/A</v>
      </c>
    </row>
    <row r="1207" spans="1:2" hidden="1" outlineLevel="6" collapsed="1">
      <c r="A1207" s="4" t="e">
        <f>VLOOKUP($A1208, テーブル5[], 7, FALSE)</f>
        <v>#N/A</v>
      </c>
      <c r="B1207" t="e">
        <f>$B1208 * VLOOKUP($A1208, テーブル5[], 8, FALSE)</f>
        <v>#N/A</v>
      </c>
    </row>
    <row r="1208" spans="1:2" hidden="1" outlineLevel="5" collapsed="1">
      <c r="A1208" s="3" t="e">
        <f>VLOOKUP($A1243, テーブル5[], 3, FALSE)</f>
        <v>#N/A</v>
      </c>
      <c r="B1208" t="e">
        <f>$B1243 * VLOOKUP($A1243, テーブル5[], 4, FALSE)</f>
        <v>#N/A</v>
      </c>
    </row>
    <row r="1209" spans="1:2" hidden="1" outlineLevel="6">
      <c r="A1209" s="4" t="s">
        <v>959</v>
      </c>
      <c r="B1209" t="e">
        <f>VLOOKUP(A1225, テーブル5[], 2, FALSE)</f>
        <v>#N/A</v>
      </c>
    </row>
    <row r="1210" spans="1:2" hidden="1" outlineLevel="7">
      <c r="A1210" s="5" t="s">
        <v>959</v>
      </c>
      <c r="B1210" t="e">
        <f>VLOOKUP(A1214, テーブル5[], 2, FALSE)</f>
        <v>#N/A</v>
      </c>
    </row>
    <row r="1211" spans="1:2" hidden="1" outlineLevel="7">
      <c r="A1211" s="5" t="e">
        <f>VLOOKUP($A1214, テーブル5[], 3, FALSE)</f>
        <v>#N/A</v>
      </c>
      <c r="B1211" t="e">
        <f>$B1214 * VLOOKUP($A1214, テーブル5[], 4, FALSE)</f>
        <v>#N/A</v>
      </c>
    </row>
    <row r="1212" spans="1:2" hidden="1" outlineLevel="7">
      <c r="A1212" s="5" t="e">
        <f>VLOOKUP($A1214, テーブル5[], 5, FALSE)</f>
        <v>#N/A</v>
      </c>
      <c r="B1212" t="e">
        <f>$B1214 * VLOOKUP($A1214, テーブル5[], 6, FALSE)</f>
        <v>#N/A</v>
      </c>
    </row>
    <row r="1213" spans="1:2" hidden="1" outlineLevel="7">
      <c r="A1213" s="5" t="e">
        <f>VLOOKUP($A1214, テーブル5[], 7, FALSE)</f>
        <v>#N/A</v>
      </c>
      <c r="B1213" t="e">
        <f>$B1214 * VLOOKUP($A1214, テーブル5[], 8, FALSE)</f>
        <v>#N/A</v>
      </c>
    </row>
    <row r="1214" spans="1:2" hidden="1" outlineLevel="6" collapsed="1">
      <c r="A1214" s="4" t="e">
        <f>VLOOKUP($A1225, テーブル5[], 3, FALSE)</f>
        <v>#N/A</v>
      </c>
      <c r="B1214" t="e">
        <f>$B1225 * VLOOKUP($A1225, テーブル5[], 4, FALSE)</f>
        <v>#N/A</v>
      </c>
    </row>
    <row r="1215" spans="1:2" hidden="1" outlineLevel="7">
      <c r="A1215" s="5" t="s">
        <v>959</v>
      </c>
      <c r="B1215" t="e">
        <f>VLOOKUP(A1219, テーブル5[], 2, FALSE)</f>
        <v>#N/A</v>
      </c>
    </row>
    <row r="1216" spans="1:2" hidden="1" outlineLevel="7">
      <c r="A1216" s="5" t="e">
        <f>VLOOKUP($A1219, テーブル5[], 3, FALSE)</f>
        <v>#N/A</v>
      </c>
      <c r="B1216" t="e">
        <f>$B1219 * VLOOKUP($A1219, テーブル5[], 4, FALSE)</f>
        <v>#N/A</v>
      </c>
    </row>
    <row r="1217" spans="1:2" hidden="1" outlineLevel="7">
      <c r="A1217" s="5" t="e">
        <f>VLOOKUP($A1219, テーブル5[], 5, FALSE)</f>
        <v>#N/A</v>
      </c>
      <c r="B1217" t="e">
        <f>$B1219 * VLOOKUP($A1219, テーブル5[], 6, FALSE)</f>
        <v>#N/A</v>
      </c>
    </row>
    <row r="1218" spans="1:2" hidden="1" outlineLevel="7">
      <c r="A1218" s="5" t="e">
        <f>VLOOKUP($A1219, テーブル5[], 7, FALSE)</f>
        <v>#N/A</v>
      </c>
      <c r="B1218" t="e">
        <f>$B1219 * VLOOKUP($A1219, テーブル5[], 8, FALSE)</f>
        <v>#N/A</v>
      </c>
    </row>
    <row r="1219" spans="1:2" hidden="1" outlineLevel="6" collapsed="1">
      <c r="A1219" s="4" t="e">
        <f>VLOOKUP($A1225, テーブル5[], 5, FALSE)</f>
        <v>#N/A</v>
      </c>
      <c r="B1219" t="e">
        <f>$B1225 * VLOOKUP($A1225, テーブル5[], 6, FALSE)</f>
        <v>#N/A</v>
      </c>
    </row>
    <row r="1220" spans="1:2" hidden="1" outlineLevel="7">
      <c r="A1220" s="5" t="s">
        <v>959</v>
      </c>
      <c r="B1220" t="e">
        <f>VLOOKUP(A1224, テーブル5[], 2, FALSE)</f>
        <v>#N/A</v>
      </c>
    </row>
    <row r="1221" spans="1:2" hidden="1" outlineLevel="7">
      <c r="A1221" s="5" t="e">
        <f>VLOOKUP($A1224, テーブル5[], 3, FALSE)</f>
        <v>#N/A</v>
      </c>
      <c r="B1221" t="e">
        <f>$B1224 * VLOOKUP($A1224, テーブル5[], 4, FALSE)</f>
        <v>#N/A</v>
      </c>
    </row>
    <row r="1222" spans="1:2" hidden="1" outlineLevel="7">
      <c r="A1222" s="5" t="e">
        <f>VLOOKUP($A1224, テーブル5[], 5, FALSE)</f>
        <v>#N/A</v>
      </c>
      <c r="B1222" t="e">
        <f>$B1224 * VLOOKUP($A1224, テーブル5[], 6, FALSE)</f>
        <v>#N/A</v>
      </c>
    </row>
    <row r="1223" spans="1:2" hidden="1" outlineLevel="7">
      <c r="A1223" s="5" t="e">
        <f>VLOOKUP($A1224, テーブル5[], 7, FALSE)</f>
        <v>#N/A</v>
      </c>
      <c r="B1223" t="e">
        <f>$B1224 * VLOOKUP($A1224, テーブル5[], 8, FALSE)</f>
        <v>#N/A</v>
      </c>
    </row>
    <row r="1224" spans="1:2" hidden="1" outlineLevel="6" collapsed="1">
      <c r="A1224" s="4" t="e">
        <f>VLOOKUP($A1225, テーブル5[], 7, FALSE)</f>
        <v>#N/A</v>
      </c>
      <c r="B1224" t="e">
        <f>$B1225 * VLOOKUP($A1225, テーブル5[], 8, FALSE)</f>
        <v>#N/A</v>
      </c>
    </row>
    <row r="1225" spans="1:2" hidden="1" outlineLevel="5" collapsed="1">
      <c r="A1225" s="3" t="e">
        <f>VLOOKUP($A1243, テーブル5[], 5, FALSE)</f>
        <v>#N/A</v>
      </c>
      <c r="B1225" t="e">
        <f>$B1243 * VLOOKUP($A1243, テーブル5[], 6, FALSE)</f>
        <v>#N/A</v>
      </c>
    </row>
    <row r="1226" spans="1:2" hidden="1" outlineLevel="6">
      <c r="A1226" s="4" t="s">
        <v>959</v>
      </c>
      <c r="B1226" t="e">
        <f>VLOOKUP(A1242, テーブル5[], 2, FALSE)</f>
        <v>#N/A</v>
      </c>
    </row>
    <row r="1227" spans="1:2" hidden="1" outlineLevel="7">
      <c r="A1227" s="5" t="s">
        <v>959</v>
      </c>
      <c r="B1227" t="e">
        <f>VLOOKUP(A1231, テーブル5[], 2, FALSE)</f>
        <v>#N/A</v>
      </c>
    </row>
    <row r="1228" spans="1:2" hidden="1" outlineLevel="7">
      <c r="A1228" s="5" t="e">
        <f>VLOOKUP($A1231, テーブル5[], 3, FALSE)</f>
        <v>#N/A</v>
      </c>
      <c r="B1228" t="e">
        <f>$B1231 * VLOOKUP($A1231, テーブル5[], 4, FALSE)</f>
        <v>#N/A</v>
      </c>
    </row>
    <row r="1229" spans="1:2" hidden="1" outlineLevel="7">
      <c r="A1229" s="5" t="e">
        <f>VLOOKUP($A1231, テーブル5[], 5, FALSE)</f>
        <v>#N/A</v>
      </c>
      <c r="B1229" t="e">
        <f>$B1231 * VLOOKUP($A1231, テーブル5[], 6, FALSE)</f>
        <v>#N/A</v>
      </c>
    </row>
    <row r="1230" spans="1:2" hidden="1" outlineLevel="7">
      <c r="A1230" s="5" t="e">
        <f>VLOOKUP($A1231, テーブル5[], 7, FALSE)</f>
        <v>#N/A</v>
      </c>
      <c r="B1230" t="e">
        <f>$B1231 * VLOOKUP($A1231, テーブル5[], 8, FALSE)</f>
        <v>#N/A</v>
      </c>
    </row>
    <row r="1231" spans="1:2" hidden="1" outlineLevel="6" collapsed="1">
      <c r="A1231" s="4" t="e">
        <f>VLOOKUP($A1242, テーブル5[], 3, FALSE)</f>
        <v>#N/A</v>
      </c>
      <c r="B1231" t="e">
        <f>$B1242 * VLOOKUP($A1242, テーブル5[], 4, FALSE)</f>
        <v>#N/A</v>
      </c>
    </row>
    <row r="1232" spans="1:2" hidden="1" outlineLevel="7">
      <c r="A1232" s="5" t="s">
        <v>959</v>
      </c>
      <c r="B1232" t="e">
        <f>VLOOKUP(A1236, テーブル5[], 2, FALSE)</f>
        <v>#N/A</v>
      </c>
    </row>
    <row r="1233" spans="1:2" hidden="1" outlineLevel="7">
      <c r="A1233" s="5" t="e">
        <f>VLOOKUP($A1236, テーブル5[], 3, FALSE)</f>
        <v>#N/A</v>
      </c>
      <c r="B1233" t="e">
        <f>$B1236 * VLOOKUP($A1236, テーブル5[], 4, FALSE)</f>
        <v>#N/A</v>
      </c>
    </row>
    <row r="1234" spans="1:2" hidden="1" outlineLevel="7">
      <c r="A1234" s="5" t="e">
        <f>VLOOKUP($A1236, テーブル5[], 5, FALSE)</f>
        <v>#N/A</v>
      </c>
      <c r="B1234" t="e">
        <f>$B1236 * VLOOKUP($A1236, テーブル5[], 6, FALSE)</f>
        <v>#N/A</v>
      </c>
    </row>
    <row r="1235" spans="1:2" hidden="1" outlineLevel="7">
      <c r="A1235" s="5" t="e">
        <f>VLOOKUP($A1236, テーブル5[], 7, FALSE)</f>
        <v>#N/A</v>
      </c>
      <c r="B1235" t="e">
        <f>$B1236 * VLOOKUP($A1236, テーブル5[], 8, FALSE)</f>
        <v>#N/A</v>
      </c>
    </row>
    <row r="1236" spans="1:2" hidden="1" outlineLevel="6" collapsed="1">
      <c r="A1236" s="4" t="e">
        <f>VLOOKUP($A1242, テーブル5[], 5, FALSE)</f>
        <v>#N/A</v>
      </c>
      <c r="B1236" t="e">
        <f>$B1242 * VLOOKUP($A1242, テーブル5[], 6, FALSE)</f>
        <v>#N/A</v>
      </c>
    </row>
    <row r="1237" spans="1:2" hidden="1" outlineLevel="7">
      <c r="A1237" s="5" t="s">
        <v>959</v>
      </c>
      <c r="B1237" t="e">
        <f>VLOOKUP(A1241, テーブル5[], 2, FALSE)</f>
        <v>#N/A</v>
      </c>
    </row>
    <row r="1238" spans="1:2" hidden="1" outlineLevel="7">
      <c r="A1238" s="5" t="e">
        <f>VLOOKUP($A1241, テーブル5[], 3, FALSE)</f>
        <v>#N/A</v>
      </c>
      <c r="B1238" t="e">
        <f>$B1241 * VLOOKUP($A1241, テーブル5[], 4, FALSE)</f>
        <v>#N/A</v>
      </c>
    </row>
    <row r="1239" spans="1:2" hidden="1" outlineLevel="7">
      <c r="A1239" s="5" t="e">
        <f>VLOOKUP($A1241, テーブル5[], 5, FALSE)</f>
        <v>#N/A</v>
      </c>
      <c r="B1239" t="e">
        <f>$B1241 * VLOOKUP($A1241, テーブル5[], 6, FALSE)</f>
        <v>#N/A</v>
      </c>
    </row>
    <row r="1240" spans="1:2" hidden="1" outlineLevel="7">
      <c r="A1240" s="5" t="e">
        <f>VLOOKUP($A1241, テーブル5[], 7, FALSE)</f>
        <v>#N/A</v>
      </c>
      <c r="B1240" t="e">
        <f>$B1241 * VLOOKUP($A1241, テーブル5[], 8, FALSE)</f>
        <v>#N/A</v>
      </c>
    </row>
    <row r="1241" spans="1:2" hidden="1" outlineLevel="6" collapsed="1">
      <c r="A1241" s="4" t="e">
        <f>VLOOKUP($A1242, テーブル5[], 7, FALSE)</f>
        <v>#N/A</v>
      </c>
      <c r="B1241" t="e">
        <f>$B1242 * VLOOKUP($A1242, テーブル5[], 8, FALSE)</f>
        <v>#N/A</v>
      </c>
    </row>
    <row r="1242" spans="1:2" hidden="1" outlineLevel="5" collapsed="1">
      <c r="A1242" s="3" t="e">
        <f>VLOOKUP($A1243, テーブル5[], 7, FALSE)</f>
        <v>#N/A</v>
      </c>
      <c r="B1242" t="e">
        <f>$B1243 * VLOOKUP($A1243, テーブル5[], 8, FALSE)</f>
        <v>#N/A</v>
      </c>
    </row>
    <row r="1243" spans="1:2" hidden="1" outlineLevel="4" collapsed="1">
      <c r="A1243" s="10" t="e">
        <f>VLOOKUP($A1297, テーブル5[], 5, FALSE)</f>
        <v>#N/A</v>
      </c>
      <c r="B1243" s="11" t="e">
        <f>$B1297 * VLOOKUP($A1297, テーブル5[], 6, FALSE)</f>
        <v>#N/A</v>
      </c>
    </row>
    <row r="1244" spans="1:2" hidden="1" outlineLevel="5">
      <c r="A1244" s="3" t="s">
        <v>959</v>
      </c>
      <c r="B1244" t="e">
        <f>VLOOKUP(A1296, テーブル5[], 2, FALSE)</f>
        <v>#N/A</v>
      </c>
    </row>
    <row r="1245" spans="1:2" hidden="1" outlineLevel="6">
      <c r="A1245" s="4" t="s">
        <v>959</v>
      </c>
      <c r="B1245" t="e">
        <f>VLOOKUP(A1261, テーブル5[], 2, FALSE)</f>
        <v>#N/A</v>
      </c>
    </row>
    <row r="1246" spans="1:2" hidden="1" outlineLevel="7">
      <c r="A1246" s="5" t="s">
        <v>959</v>
      </c>
      <c r="B1246" t="e">
        <f>VLOOKUP(A1250, テーブル5[], 2, FALSE)</f>
        <v>#N/A</v>
      </c>
    </row>
    <row r="1247" spans="1:2" hidden="1" outlineLevel="7">
      <c r="A1247" s="5" t="e">
        <f>VLOOKUP($A1250, テーブル5[], 3, FALSE)</f>
        <v>#N/A</v>
      </c>
      <c r="B1247" t="e">
        <f>$B1250 * VLOOKUP($A1250, テーブル5[], 4, FALSE)</f>
        <v>#N/A</v>
      </c>
    </row>
    <row r="1248" spans="1:2" hidden="1" outlineLevel="7">
      <c r="A1248" s="5" t="e">
        <f>VLOOKUP($A1250, テーブル5[], 5, FALSE)</f>
        <v>#N/A</v>
      </c>
      <c r="B1248" t="e">
        <f>$B1250 * VLOOKUP($A1250, テーブル5[], 6, FALSE)</f>
        <v>#N/A</v>
      </c>
    </row>
    <row r="1249" spans="1:2" hidden="1" outlineLevel="7">
      <c r="A1249" s="5" t="e">
        <f>VLOOKUP($A1250, テーブル5[], 7, FALSE)</f>
        <v>#N/A</v>
      </c>
      <c r="B1249" t="e">
        <f>$B1250 * VLOOKUP($A1250, テーブル5[], 8, FALSE)</f>
        <v>#N/A</v>
      </c>
    </row>
    <row r="1250" spans="1:2" hidden="1" outlineLevel="6" collapsed="1">
      <c r="A1250" s="4" t="e">
        <f>VLOOKUP($A1261, テーブル5[], 3, FALSE)</f>
        <v>#N/A</v>
      </c>
      <c r="B1250" t="e">
        <f>$B1261 * VLOOKUP($A1261, テーブル5[], 4, FALSE)</f>
        <v>#N/A</v>
      </c>
    </row>
    <row r="1251" spans="1:2" hidden="1" outlineLevel="7">
      <c r="A1251" s="5" t="s">
        <v>959</v>
      </c>
      <c r="B1251" t="e">
        <f>VLOOKUP(A1255, テーブル5[], 2, FALSE)</f>
        <v>#N/A</v>
      </c>
    </row>
    <row r="1252" spans="1:2" hidden="1" outlineLevel="7">
      <c r="A1252" s="5" t="e">
        <f>VLOOKUP($A1255, テーブル5[], 3, FALSE)</f>
        <v>#N/A</v>
      </c>
      <c r="B1252" t="e">
        <f>$B1255 * VLOOKUP($A1255, テーブル5[], 4, FALSE)</f>
        <v>#N/A</v>
      </c>
    </row>
    <row r="1253" spans="1:2" hidden="1" outlineLevel="7">
      <c r="A1253" s="5" t="e">
        <f>VLOOKUP($A1255, テーブル5[], 5, FALSE)</f>
        <v>#N/A</v>
      </c>
      <c r="B1253" t="e">
        <f>$B1255 * VLOOKUP($A1255, テーブル5[], 6, FALSE)</f>
        <v>#N/A</v>
      </c>
    </row>
    <row r="1254" spans="1:2" hidden="1" outlineLevel="7">
      <c r="A1254" s="5" t="e">
        <f>VLOOKUP($A1255, テーブル5[], 7, FALSE)</f>
        <v>#N/A</v>
      </c>
      <c r="B1254" t="e">
        <f>$B1255 * VLOOKUP($A1255, テーブル5[], 8, FALSE)</f>
        <v>#N/A</v>
      </c>
    </row>
    <row r="1255" spans="1:2" hidden="1" outlineLevel="6" collapsed="1">
      <c r="A1255" s="4" t="e">
        <f>VLOOKUP($A1261, テーブル5[], 5, FALSE)</f>
        <v>#N/A</v>
      </c>
      <c r="B1255" t="e">
        <f>$B1261 * VLOOKUP($A1261, テーブル5[], 6, FALSE)</f>
        <v>#N/A</v>
      </c>
    </row>
    <row r="1256" spans="1:2" hidden="1" outlineLevel="7">
      <c r="A1256" s="5" t="s">
        <v>959</v>
      </c>
      <c r="B1256" t="e">
        <f>VLOOKUP(A1260, テーブル5[], 2, FALSE)</f>
        <v>#N/A</v>
      </c>
    </row>
    <row r="1257" spans="1:2" hidden="1" outlineLevel="7">
      <c r="A1257" s="5" t="e">
        <f>VLOOKUP($A1260, テーブル5[], 3, FALSE)</f>
        <v>#N/A</v>
      </c>
      <c r="B1257" t="e">
        <f>$B1260 * VLOOKUP($A1260, テーブル5[], 4, FALSE)</f>
        <v>#N/A</v>
      </c>
    </row>
    <row r="1258" spans="1:2" hidden="1" outlineLevel="7">
      <c r="A1258" s="5" t="e">
        <f>VLOOKUP($A1260, テーブル5[], 5, FALSE)</f>
        <v>#N/A</v>
      </c>
      <c r="B1258" t="e">
        <f>$B1260 * VLOOKUP($A1260, テーブル5[], 6, FALSE)</f>
        <v>#N/A</v>
      </c>
    </row>
    <row r="1259" spans="1:2" hidden="1" outlineLevel="7">
      <c r="A1259" s="5" t="e">
        <f>VLOOKUP($A1260, テーブル5[], 7, FALSE)</f>
        <v>#N/A</v>
      </c>
      <c r="B1259" t="e">
        <f>$B1260 * VLOOKUP($A1260, テーブル5[], 8, FALSE)</f>
        <v>#N/A</v>
      </c>
    </row>
    <row r="1260" spans="1:2" hidden="1" outlineLevel="6" collapsed="1">
      <c r="A1260" s="4" t="e">
        <f>VLOOKUP($A1261, テーブル5[], 7, FALSE)</f>
        <v>#N/A</v>
      </c>
      <c r="B1260" t="e">
        <f>$B1261 * VLOOKUP($A1261, テーブル5[], 8, FALSE)</f>
        <v>#N/A</v>
      </c>
    </row>
    <row r="1261" spans="1:2" hidden="1" outlineLevel="5" collapsed="1">
      <c r="A1261" s="3" t="e">
        <f>VLOOKUP($A1296, テーブル5[], 3, FALSE)</f>
        <v>#N/A</v>
      </c>
      <c r="B1261" t="e">
        <f>$B1296 * VLOOKUP($A1296, テーブル5[], 4, FALSE)</f>
        <v>#N/A</v>
      </c>
    </row>
    <row r="1262" spans="1:2" hidden="1" outlineLevel="6">
      <c r="A1262" s="4" t="s">
        <v>959</v>
      </c>
      <c r="B1262" t="e">
        <f>VLOOKUP(A1278, テーブル5[], 2, FALSE)</f>
        <v>#N/A</v>
      </c>
    </row>
    <row r="1263" spans="1:2" hidden="1" outlineLevel="7">
      <c r="A1263" s="5" t="s">
        <v>959</v>
      </c>
      <c r="B1263" t="e">
        <f>VLOOKUP(A1267, テーブル5[], 2, FALSE)</f>
        <v>#N/A</v>
      </c>
    </row>
    <row r="1264" spans="1:2" hidden="1" outlineLevel="7">
      <c r="A1264" s="5" t="e">
        <f>VLOOKUP($A1267, テーブル5[], 3, FALSE)</f>
        <v>#N/A</v>
      </c>
      <c r="B1264" t="e">
        <f>$B1267 * VLOOKUP($A1267, テーブル5[], 4, FALSE)</f>
        <v>#N/A</v>
      </c>
    </row>
    <row r="1265" spans="1:2" hidden="1" outlineLevel="7">
      <c r="A1265" s="5" t="e">
        <f>VLOOKUP($A1267, テーブル5[], 5, FALSE)</f>
        <v>#N/A</v>
      </c>
      <c r="B1265" t="e">
        <f>$B1267 * VLOOKUP($A1267, テーブル5[], 6, FALSE)</f>
        <v>#N/A</v>
      </c>
    </row>
    <row r="1266" spans="1:2" hidden="1" outlineLevel="7">
      <c r="A1266" s="5" t="e">
        <f>VLOOKUP($A1267, テーブル5[], 7, FALSE)</f>
        <v>#N/A</v>
      </c>
      <c r="B1266" t="e">
        <f>$B1267 * VLOOKUP($A1267, テーブル5[], 8, FALSE)</f>
        <v>#N/A</v>
      </c>
    </row>
    <row r="1267" spans="1:2" hidden="1" outlineLevel="6" collapsed="1">
      <c r="A1267" s="4" t="e">
        <f>VLOOKUP($A1278, テーブル5[], 3, FALSE)</f>
        <v>#N/A</v>
      </c>
      <c r="B1267" t="e">
        <f>$B1278 * VLOOKUP($A1278, テーブル5[], 4, FALSE)</f>
        <v>#N/A</v>
      </c>
    </row>
    <row r="1268" spans="1:2" hidden="1" outlineLevel="7">
      <c r="A1268" s="5" t="s">
        <v>959</v>
      </c>
      <c r="B1268" t="e">
        <f>VLOOKUP(A1272, テーブル5[], 2, FALSE)</f>
        <v>#N/A</v>
      </c>
    </row>
    <row r="1269" spans="1:2" hidden="1" outlineLevel="7">
      <c r="A1269" s="5" t="e">
        <f>VLOOKUP($A1272, テーブル5[], 3, FALSE)</f>
        <v>#N/A</v>
      </c>
      <c r="B1269" t="e">
        <f>$B1272 * VLOOKUP($A1272, テーブル5[], 4, FALSE)</f>
        <v>#N/A</v>
      </c>
    </row>
    <row r="1270" spans="1:2" hidden="1" outlineLevel="7">
      <c r="A1270" s="5" t="e">
        <f>VLOOKUP($A1272, テーブル5[], 5, FALSE)</f>
        <v>#N/A</v>
      </c>
      <c r="B1270" t="e">
        <f>$B1272 * VLOOKUP($A1272, テーブル5[], 6, FALSE)</f>
        <v>#N/A</v>
      </c>
    </row>
    <row r="1271" spans="1:2" hidden="1" outlineLevel="7">
      <c r="A1271" s="5" t="e">
        <f>VLOOKUP($A1272, テーブル5[], 7, FALSE)</f>
        <v>#N/A</v>
      </c>
      <c r="B1271" t="e">
        <f>$B1272 * VLOOKUP($A1272, テーブル5[], 8, FALSE)</f>
        <v>#N/A</v>
      </c>
    </row>
    <row r="1272" spans="1:2" hidden="1" outlineLevel="6" collapsed="1">
      <c r="A1272" s="4" t="e">
        <f>VLOOKUP($A1278, テーブル5[], 5, FALSE)</f>
        <v>#N/A</v>
      </c>
      <c r="B1272" t="e">
        <f>$B1278 * VLOOKUP($A1278, テーブル5[], 6, FALSE)</f>
        <v>#N/A</v>
      </c>
    </row>
    <row r="1273" spans="1:2" hidden="1" outlineLevel="7">
      <c r="A1273" s="5" t="s">
        <v>959</v>
      </c>
      <c r="B1273" t="e">
        <f>VLOOKUP(A1277, テーブル5[], 2, FALSE)</f>
        <v>#N/A</v>
      </c>
    </row>
    <row r="1274" spans="1:2" hidden="1" outlineLevel="7">
      <c r="A1274" s="5" t="e">
        <f>VLOOKUP($A1277, テーブル5[], 3, FALSE)</f>
        <v>#N/A</v>
      </c>
      <c r="B1274" t="e">
        <f>$B1277 * VLOOKUP($A1277, テーブル5[], 4, FALSE)</f>
        <v>#N/A</v>
      </c>
    </row>
    <row r="1275" spans="1:2" hidden="1" outlineLevel="7">
      <c r="A1275" s="5" t="e">
        <f>VLOOKUP($A1277, テーブル5[], 5, FALSE)</f>
        <v>#N/A</v>
      </c>
      <c r="B1275" t="e">
        <f>$B1277 * VLOOKUP($A1277, テーブル5[], 6, FALSE)</f>
        <v>#N/A</v>
      </c>
    </row>
    <row r="1276" spans="1:2" hidden="1" outlineLevel="7">
      <c r="A1276" s="5" t="e">
        <f>VLOOKUP($A1277, テーブル5[], 7, FALSE)</f>
        <v>#N/A</v>
      </c>
      <c r="B1276" t="e">
        <f>$B1277 * VLOOKUP($A1277, テーブル5[], 8, FALSE)</f>
        <v>#N/A</v>
      </c>
    </row>
    <row r="1277" spans="1:2" hidden="1" outlineLevel="6" collapsed="1">
      <c r="A1277" s="4" t="e">
        <f>VLOOKUP($A1278, テーブル5[], 7, FALSE)</f>
        <v>#N/A</v>
      </c>
      <c r="B1277" t="e">
        <f>$B1278 * VLOOKUP($A1278, テーブル5[], 8, FALSE)</f>
        <v>#N/A</v>
      </c>
    </row>
    <row r="1278" spans="1:2" hidden="1" outlineLevel="5" collapsed="1">
      <c r="A1278" s="3" t="e">
        <f>VLOOKUP($A1296, テーブル5[], 5, FALSE)</f>
        <v>#N/A</v>
      </c>
      <c r="B1278" t="e">
        <f>$B1296 * VLOOKUP($A1296, テーブル5[], 6, FALSE)</f>
        <v>#N/A</v>
      </c>
    </row>
    <row r="1279" spans="1:2" hidden="1" outlineLevel="6">
      <c r="A1279" s="4" t="s">
        <v>959</v>
      </c>
      <c r="B1279" t="e">
        <f>VLOOKUP(A1295, テーブル5[], 2, FALSE)</f>
        <v>#N/A</v>
      </c>
    </row>
    <row r="1280" spans="1:2" hidden="1" outlineLevel="7">
      <c r="A1280" s="5" t="s">
        <v>959</v>
      </c>
      <c r="B1280" t="e">
        <f>VLOOKUP(A1284, テーブル5[], 2, FALSE)</f>
        <v>#N/A</v>
      </c>
    </row>
    <row r="1281" spans="1:2" hidden="1" outlineLevel="7">
      <c r="A1281" s="5" t="e">
        <f>VLOOKUP($A1284, テーブル5[], 3, FALSE)</f>
        <v>#N/A</v>
      </c>
      <c r="B1281" t="e">
        <f>$B1284 * VLOOKUP($A1284, テーブル5[], 4, FALSE)</f>
        <v>#N/A</v>
      </c>
    </row>
    <row r="1282" spans="1:2" hidden="1" outlineLevel="7">
      <c r="A1282" s="5" t="e">
        <f>VLOOKUP($A1284, テーブル5[], 5, FALSE)</f>
        <v>#N/A</v>
      </c>
      <c r="B1282" t="e">
        <f>$B1284 * VLOOKUP($A1284, テーブル5[], 6, FALSE)</f>
        <v>#N/A</v>
      </c>
    </row>
    <row r="1283" spans="1:2" hidden="1" outlineLevel="7">
      <c r="A1283" s="5" t="e">
        <f>VLOOKUP($A1284, テーブル5[], 7, FALSE)</f>
        <v>#N/A</v>
      </c>
      <c r="B1283" t="e">
        <f>$B1284 * VLOOKUP($A1284, テーブル5[], 8, FALSE)</f>
        <v>#N/A</v>
      </c>
    </row>
    <row r="1284" spans="1:2" hidden="1" outlineLevel="6" collapsed="1">
      <c r="A1284" s="4" t="e">
        <f>VLOOKUP($A1295, テーブル5[], 3, FALSE)</f>
        <v>#N/A</v>
      </c>
      <c r="B1284" t="e">
        <f>$B1295 * VLOOKUP($A1295, テーブル5[], 4, FALSE)</f>
        <v>#N/A</v>
      </c>
    </row>
    <row r="1285" spans="1:2" hidden="1" outlineLevel="7">
      <c r="A1285" s="5" t="s">
        <v>959</v>
      </c>
      <c r="B1285" t="e">
        <f>VLOOKUP(A1289, テーブル5[], 2, FALSE)</f>
        <v>#N/A</v>
      </c>
    </row>
    <row r="1286" spans="1:2" hidden="1" outlineLevel="7">
      <c r="A1286" s="5" t="e">
        <f>VLOOKUP($A1289, テーブル5[], 3, FALSE)</f>
        <v>#N/A</v>
      </c>
      <c r="B1286" t="e">
        <f>$B1289 * VLOOKUP($A1289, テーブル5[], 4, FALSE)</f>
        <v>#N/A</v>
      </c>
    </row>
    <row r="1287" spans="1:2" hidden="1" outlineLevel="7">
      <c r="A1287" s="5" t="e">
        <f>VLOOKUP($A1289, テーブル5[], 5, FALSE)</f>
        <v>#N/A</v>
      </c>
      <c r="B1287" t="e">
        <f>$B1289 * VLOOKUP($A1289, テーブル5[], 6, FALSE)</f>
        <v>#N/A</v>
      </c>
    </row>
    <row r="1288" spans="1:2" hidden="1" outlineLevel="7">
      <c r="A1288" s="5" t="e">
        <f>VLOOKUP($A1289, テーブル5[], 7, FALSE)</f>
        <v>#N/A</v>
      </c>
      <c r="B1288" t="e">
        <f>$B1289 * VLOOKUP($A1289, テーブル5[], 8, FALSE)</f>
        <v>#N/A</v>
      </c>
    </row>
    <row r="1289" spans="1:2" hidden="1" outlineLevel="6" collapsed="1">
      <c r="A1289" s="4" t="e">
        <f>VLOOKUP($A1295, テーブル5[], 5, FALSE)</f>
        <v>#N/A</v>
      </c>
      <c r="B1289" t="e">
        <f>$B1295 * VLOOKUP($A1295, テーブル5[], 6, FALSE)</f>
        <v>#N/A</v>
      </c>
    </row>
    <row r="1290" spans="1:2" hidden="1" outlineLevel="7">
      <c r="A1290" s="5" t="s">
        <v>959</v>
      </c>
      <c r="B1290" t="e">
        <f>VLOOKUP(A1294, テーブル5[], 2, FALSE)</f>
        <v>#N/A</v>
      </c>
    </row>
    <row r="1291" spans="1:2" hidden="1" outlineLevel="7">
      <c r="A1291" s="5" t="e">
        <f>VLOOKUP($A1294, テーブル5[], 3, FALSE)</f>
        <v>#N/A</v>
      </c>
      <c r="B1291" t="e">
        <f>$B1294 * VLOOKUP($A1294, テーブル5[], 4, FALSE)</f>
        <v>#N/A</v>
      </c>
    </row>
    <row r="1292" spans="1:2" hidden="1" outlineLevel="7">
      <c r="A1292" s="5" t="e">
        <f>VLOOKUP($A1294, テーブル5[], 5, FALSE)</f>
        <v>#N/A</v>
      </c>
      <c r="B1292" t="e">
        <f>$B1294 * VLOOKUP($A1294, テーブル5[], 6, FALSE)</f>
        <v>#N/A</v>
      </c>
    </row>
    <row r="1293" spans="1:2" hidden="1" outlineLevel="7">
      <c r="A1293" s="5" t="e">
        <f>VLOOKUP($A1294, テーブル5[], 7, FALSE)</f>
        <v>#N/A</v>
      </c>
      <c r="B1293" t="e">
        <f>$B1294 * VLOOKUP($A1294, テーブル5[], 8, FALSE)</f>
        <v>#N/A</v>
      </c>
    </row>
    <row r="1294" spans="1:2" hidden="1" outlineLevel="6" collapsed="1">
      <c r="A1294" s="4" t="e">
        <f>VLOOKUP($A1295, テーブル5[], 7, FALSE)</f>
        <v>#N/A</v>
      </c>
      <c r="B1294" t="e">
        <f>$B1295 * VLOOKUP($A1295, テーブル5[], 8, FALSE)</f>
        <v>#N/A</v>
      </c>
    </row>
    <row r="1295" spans="1:2" hidden="1" outlineLevel="5" collapsed="1">
      <c r="A1295" s="3" t="e">
        <f>VLOOKUP($A1296, テーブル5[], 7, FALSE)</f>
        <v>#N/A</v>
      </c>
      <c r="B1295" t="e">
        <f>$B1296 * VLOOKUP($A1296, テーブル5[], 8, FALSE)</f>
        <v>#N/A</v>
      </c>
    </row>
    <row r="1296" spans="1:2" hidden="1" outlineLevel="4" collapsed="1">
      <c r="A1296" s="10" t="e">
        <f>VLOOKUP($A1297, テーブル5[], 7, FALSE)</f>
        <v>#N/A</v>
      </c>
      <c r="B1296" s="11" t="e">
        <f>$B1297 * VLOOKUP($A1297, テーブル5[], 8, FALSE)</f>
        <v>#N/A</v>
      </c>
    </row>
    <row r="1297" spans="1:2" hidden="1" outlineLevel="3" collapsed="1">
      <c r="A1297" s="8" t="e">
        <f>VLOOKUP($A1459, テーブル5[], 5, FALSE)</f>
        <v>#N/A</v>
      </c>
      <c r="B1297" s="9" t="e">
        <f>$B1459 * VLOOKUP($A1459, テーブル5[], 6, FALSE)</f>
        <v>#N/A</v>
      </c>
    </row>
    <row r="1298" spans="1:2" hidden="1" outlineLevel="4">
      <c r="A1298" s="10" t="s">
        <v>959</v>
      </c>
      <c r="B1298" s="11" t="e">
        <f>VLOOKUP(A1458, テーブル5[], 2, FALSE)</f>
        <v>#N/A</v>
      </c>
    </row>
    <row r="1299" spans="1:2" hidden="1" outlineLevel="5">
      <c r="A1299" s="3" t="s">
        <v>959</v>
      </c>
      <c r="B1299" t="e">
        <f>VLOOKUP(A1351, テーブル5[], 2, FALSE)</f>
        <v>#N/A</v>
      </c>
    </row>
    <row r="1300" spans="1:2" hidden="1" outlineLevel="6">
      <c r="A1300" s="4" t="s">
        <v>959</v>
      </c>
      <c r="B1300" t="e">
        <f>VLOOKUP(A1316, テーブル5[], 2, FALSE)</f>
        <v>#N/A</v>
      </c>
    </row>
    <row r="1301" spans="1:2" hidden="1" outlineLevel="7">
      <c r="A1301" s="5" t="s">
        <v>959</v>
      </c>
      <c r="B1301" t="e">
        <f>VLOOKUP(A1305, テーブル5[], 2, FALSE)</f>
        <v>#N/A</v>
      </c>
    </row>
    <row r="1302" spans="1:2" hidden="1" outlineLevel="7">
      <c r="A1302" s="5" t="e">
        <f>VLOOKUP($A1305, テーブル5[], 3, FALSE)</f>
        <v>#N/A</v>
      </c>
      <c r="B1302" t="e">
        <f>$B1305 * VLOOKUP($A1305, テーブル5[], 4, FALSE)</f>
        <v>#N/A</v>
      </c>
    </row>
    <row r="1303" spans="1:2" hidden="1" outlineLevel="7">
      <c r="A1303" s="5" t="e">
        <f>VLOOKUP($A1305, テーブル5[], 5, FALSE)</f>
        <v>#N/A</v>
      </c>
      <c r="B1303" t="e">
        <f>$B1305 * VLOOKUP($A1305, テーブル5[], 6, FALSE)</f>
        <v>#N/A</v>
      </c>
    </row>
    <row r="1304" spans="1:2" hidden="1" outlineLevel="7">
      <c r="A1304" s="5" t="e">
        <f>VLOOKUP($A1305, テーブル5[], 7, FALSE)</f>
        <v>#N/A</v>
      </c>
      <c r="B1304" t="e">
        <f>$B1305 * VLOOKUP($A1305, テーブル5[], 8, FALSE)</f>
        <v>#N/A</v>
      </c>
    </row>
    <row r="1305" spans="1:2" hidden="1" outlineLevel="6" collapsed="1">
      <c r="A1305" s="4" t="e">
        <f>VLOOKUP($A1316, テーブル5[], 3, FALSE)</f>
        <v>#N/A</v>
      </c>
      <c r="B1305" t="e">
        <f>$B1316 * VLOOKUP($A1316, テーブル5[], 4, FALSE)</f>
        <v>#N/A</v>
      </c>
    </row>
    <row r="1306" spans="1:2" hidden="1" outlineLevel="7">
      <c r="A1306" s="5" t="s">
        <v>959</v>
      </c>
      <c r="B1306" t="e">
        <f>VLOOKUP(A1310, テーブル5[], 2, FALSE)</f>
        <v>#N/A</v>
      </c>
    </row>
    <row r="1307" spans="1:2" hidden="1" outlineLevel="7">
      <c r="A1307" s="5" t="e">
        <f>VLOOKUP($A1310, テーブル5[], 3, FALSE)</f>
        <v>#N/A</v>
      </c>
      <c r="B1307" t="e">
        <f>$B1310 * VLOOKUP($A1310, テーブル5[], 4, FALSE)</f>
        <v>#N/A</v>
      </c>
    </row>
    <row r="1308" spans="1:2" hidden="1" outlineLevel="7">
      <c r="A1308" s="5" t="e">
        <f>VLOOKUP($A1310, テーブル5[], 5, FALSE)</f>
        <v>#N/A</v>
      </c>
      <c r="B1308" t="e">
        <f>$B1310 * VLOOKUP($A1310, テーブル5[], 6, FALSE)</f>
        <v>#N/A</v>
      </c>
    </row>
    <row r="1309" spans="1:2" hidden="1" outlineLevel="7">
      <c r="A1309" s="5" t="e">
        <f>VLOOKUP($A1310, テーブル5[], 7, FALSE)</f>
        <v>#N/A</v>
      </c>
      <c r="B1309" t="e">
        <f>$B1310 * VLOOKUP($A1310, テーブル5[], 8, FALSE)</f>
        <v>#N/A</v>
      </c>
    </row>
    <row r="1310" spans="1:2" hidden="1" outlineLevel="6" collapsed="1">
      <c r="A1310" s="4" t="e">
        <f>VLOOKUP($A1316, テーブル5[], 5, FALSE)</f>
        <v>#N/A</v>
      </c>
      <c r="B1310" t="e">
        <f>$B1316 * VLOOKUP($A1316, テーブル5[], 6, FALSE)</f>
        <v>#N/A</v>
      </c>
    </row>
    <row r="1311" spans="1:2" hidden="1" outlineLevel="7">
      <c r="A1311" s="5" t="s">
        <v>959</v>
      </c>
      <c r="B1311" t="e">
        <f>VLOOKUP(A1315, テーブル5[], 2, FALSE)</f>
        <v>#N/A</v>
      </c>
    </row>
    <row r="1312" spans="1:2" hidden="1" outlineLevel="7">
      <c r="A1312" s="5" t="e">
        <f>VLOOKUP($A1315, テーブル5[], 3, FALSE)</f>
        <v>#N/A</v>
      </c>
      <c r="B1312" t="e">
        <f>$B1315 * VLOOKUP($A1315, テーブル5[], 4, FALSE)</f>
        <v>#N/A</v>
      </c>
    </row>
    <row r="1313" spans="1:2" hidden="1" outlineLevel="7">
      <c r="A1313" s="5" t="e">
        <f>VLOOKUP($A1315, テーブル5[], 5, FALSE)</f>
        <v>#N/A</v>
      </c>
      <c r="B1313" t="e">
        <f>$B1315 * VLOOKUP($A1315, テーブル5[], 6, FALSE)</f>
        <v>#N/A</v>
      </c>
    </row>
    <row r="1314" spans="1:2" hidden="1" outlineLevel="7">
      <c r="A1314" s="5" t="e">
        <f>VLOOKUP($A1315, テーブル5[], 7, FALSE)</f>
        <v>#N/A</v>
      </c>
      <c r="B1314" t="e">
        <f>$B1315 * VLOOKUP($A1315, テーブル5[], 8, FALSE)</f>
        <v>#N/A</v>
      </c>
    </row>
    <row r="1315" spans="1:2" hidden="1" outlineLevel="6" collapsed="1">
      <c r="A1315" s="4" t="e">
        <f>VLOOKUP($A1316, テーブル5[], 7, FALSE)</f>
        <v>#N/A</v>
      </c>
      <c r="B1315" t="e">
        <f>$B1316 * VLOOKUP($A1316, テーブル5[], 8, FALSE)</f>
        <v>#N/A</v>
      </c>
    </row>
    <row r="1316" spans="1:2" hidden="1" outlineLevel="5" collapsed="1">
      <c r="A1316" s="3" t="e">
        <f>VLOOKUP($A1351, テーブル5[], 3, FALSE)</f>
        <v>#N/A</v>
      </c>
      <c r="B1316" t="e">
        <f>$B1351 * VLOOKUP($A1351, テーブル5[], 4, FALSE)</f>
        <v>#N/A</v>
      </c>
    </row>
    <row r="1317" spans="1:2" hidden="1" outlineLevel="6">
      <c r="A1317" s="4" t="s">
        <v>959</v>
      </c>
      <c r="B1317" t="e">
        <f>VLOOKUP(A1333, テーブル5[], 2, FALSE)</f>
        <v>#N/A</v>
      </c>
    </row>
    <row r="1318" spans="1:2" hidden="1" outlineLevel="7">
      <c r="A1318" s="5" t="s">
        <v>959</v>
      </c>
      <c r="B1318" t="e">
        <f>VLOOKUP(A1322, テーブル5[], 2, FALSE)</f>
        <v>#N/A</v>
      </c>
    </row>
    <row r="1319" spans="1:2" hidden="1" outlineLevel="7">
      <c r="A1319" s="5" t="e">
        <f>VLOOKUP($A1322, テーブル5[], 3, FALSE)</f>
        <v>#N/A</v>
      </c>
      <c r="B1319" t="e">
        <f>$B1322 * VLOOKUP($A1322, テーブル5[], 4, FALSE)</f>
        <v>#N/A</v>
      </c>
    </row>
    <row r="1320" spans="1:2" hidden="1" outlineLevel="7">
      <c r="A1320" s="5" t="e">
        <f>VLOOKUP($A1322, テーブル5[], 5, FALSE)</f>
        <v>#N/A</v>
      </c>
      <c r="B1320" t="e">
        <f>$B1322 * VLOOKUP($A1322, テーブル5[], 6, FALSE)</f>
        <v>#N/A</v>
      </c>
    </row>
    <row r="1321" spans="1:2" hidden="1" outlineLevel="7">
      <c r="A1321" s="5" t="e">
        <f>VLOOKUP($A1322, テーブル5[], 7, FALSE)</f>
        <v>#N/A</v>
      </c>
      <c r="B1321" t="e">
        <f>$B1322 * VLOOKUP($A1322, テーブル5[], 8, FALSE)</f>
        <v>#N/A</v>
      </c>
    </row>
    <row r="1322" spans="1:2" hidden="1" outlineLevel="6" collapsed="1">
      <c r="A1322" s="4" t="e">
        <f>VLOOKUP($A1333, テーブル5[], 3, FALSE)</f>
        <v>#N/A</v>
      </c>
      <c r="B1322" t="e">
        <f>$B1333 * VLOOKUP($A1333, テーブル5[], 4, FALSE)</f>
        <v>#N/A</v>
      </c>
    </row>
    <row r="1323" spans="1:2" hidden="1" outlineLevel="7">
      <c r="A1323" s="5" t="s">
        <v>959</v>
      </c>
      <c r="B1323" t="e">
        <f>VLOOKUP(A1327, テーブル5[], 2, FALSE)</f>
        <v>#N/A</v>
      </c>
    </row>
    <row r="1324" spans="1:2" hidden="1" outlineLevel="7">
      <c r="A1324" s="5" t="e">
        <f>VLOOKUP($A1327, テーブル5[], 3, FALSE)</f>
        <v>#N/A</v>
      </c>
      <c r="B1324" t="e">
        <f>$B1327 * VLOOKUP($A1327, テーブル5[], 4, FALSE)</f>
        <v>#N/A</v>
      </c>
    </row>
    <row r="1325" spans="1:2" hidden="1" outlineLevel="7">
      <c r="A1325" s="5" t="e">
        <f>VLOOKUP($A1327, テーブル5[], 5, FALSE)</f>
        <v>#N/A</v>
      </c>
      <c r="B1325" t="e">
        <f>$B1327 * VLOOKUP($A1327, テーブル5[], 6, FALSE)</f>
        <v>#N/A</v>
      </c>
    </row>
    <row r="1326" spans="1:2" hidden="1" outlineLevel="7">
      <c r="A1326" s="5" t="e">
        <f>VLOOKUP($A1327, テーブル5[], 7, FALSE)</f>
        <v>#N/A</v>
      </c>
      <c r="B1326" t="e">
        <f>$B1327 * VLOOKUP($A1327, テーブル5[], 8, FALSE)</f>
        <v>#N/A</v>
      </c>
    </row>
    <row r="1327" spans="1:2" hidden="1" outlineLevel="6" collapsed="1">
      <c r="A1327" s="4" t="e">
        <f>VLOOKUP($A1333, テーブル5[], 5, FALSE)</f>
        <v>#N/A</v>
      </c>
      <c r="B1327" t="e">
        <f>$B1333 * VLOOKUP($A1333, テーブル5[], 6, FALSE)</f>
        <v>#N/A</v>
      </c>
    </row>
    <row r="1328" spans="1:2" hidden="1" outlineLevel="7">
      <c r="A1328" s="5" t="s">
        <v>959</v>
      </c>
      <c r="B1328" t="e">
        <f>VLOOKUP(A1332, テーブル5[], 2, FALSE)</f>
        <v>#N/A</v>
      </c>
    </row>
    <row r="1329" spans="1:2" hidden="1" outlineLevel="7">
      <c r="A1329" s="5" t="e">
        <f>VLOOKUP($A1332, テーブル5[], 3, FALSE)</f>
        <v>#N/A</v>
      </c>
      <c r="B1329" t="e">
        <f>$B1332 * VLOOKUP($A1332, テーブル5[], 4, FALSE)</f>
        <v>#N/A</v>
      </c>
    </row>
    <row r="1330" spans="1:2" hidden="1" outlineLevel="7">
      <c r="A1330" s="5" t="e">
        <f>VLOOKUP($A1332, テーブル5[], 5, FALSE)</f>
        <v>#N/A</v>
      </c>
      <c r="B1330" t="e">
        <f>$B1332 * VLOOKUP($A1332, テーブル5[], 6, FALSE)</f>
        <v>#N/A</v>
      </c>
    </row>
    <row r="1331" spans="1:2" hidden="1" outlineLevel="7">
      <c r="A1331" s="5" t="e">
        <f>VLOOKUP($A1332, テーブル5[], 7, FALSE)</f>
        <v>#N/A</v>
      </c>
      <c r="B1331" t="e">
        <f>$B1332 * VLOOKUP($A1332, テーブル5[], 8, FALSE)</f>
        <v>#N/A</v>
      </c>
    </row>
    <row r="1332" spans="1:2" hidden="1" outlineLevel="6" collapsed="1">
      <c r="A1332" s="4" t="e">
        <f>VLOOKUP($A1333, テーブル5[], 7, FALSE)</f>
        <v>#N/A</v>
      </c>
      <c r="B1332" t="e">
        <f>$B1333 * VLOOKUP($A1333, テーブル5[], 8, FALSE)</f>
        <v>#N/A</v>
      </c>
    </row>
    <row r="1333" spans="1:2" hidden="1" outlineLevel="5" collapsed="1">
      <c r="A1333" s="3" t="e">
        <f>VLOOKUP($A1351, テーブル5[], 5, FALSE)</f>
        <v>#N/A</v>
      </c>
      <c r="B1333" t="e">
        <f>$B1351 * VLOOKUP($A1351, テーブル5[], 6, FALSE)</f>
        <v>#N/A</v>
      </c>
    </row>
    <row r="1334" spans="1:2" hidden="1" outlineLevel="6">
      <c r="A1334" s="4" t="s">
        <v>959</v>
      </c>
      <c r="B1334" t="e">
        <f>VLOOKUP(A1350, テーブル5[], 2, FALSE)</f>
        <v>#N/A</v>
      </c>
    </row>
    <row r="1335" spans="1:2" hidden="1" outlineLevel="7">
      <c r="A1335" s="5" t="s">
        <v>959</v>
      </c>
      <c r="B1335" t="e">
        <f>VLOOKUP(A1339, テーブル5[], 2, FALSE)</f>
        <v>#N/A</v>
      </c>
    </row>
    <row r="1336" spans="1:2" hidden="1" outlineLevel="7">
      <c r="A1336" s="5" t="e">
        <f>VLOOKUP($A1339, テーブル5[], 3, FALSE)</f>
        <v>#N/A</v>
      </c>
      <c r="B1336" t="e">
        <f>$B1339 * VLOOKUP($A1339, テーブル5[], 4, FALSE)</f>
        <v>#N/A</v>
      </c>
    </row>
    <row r="1337" spans="1:2" hidden="1" outlineLevel="7">
      <c r="A1337" s="5" t="e">
        <f>VLOOKUP($A1339, テーブル5[], 5, FALSE)</f>
        <v>#N/A</v>
      </c>
      <c r="B1337" t="e">
        <f>$B1339 * VLOOKUP($A1339, テーブル5[], 6, FALSE)</f>
        <v>#N/A</v>
      </c>
    </row>
    <row r="1338" spans="1:2" hidden="1" outlineLevel="7">
      <c r="A1338" s="5" t="e">
        <f>VLOOKUP($A1339, テーブル5[], 7, FALSE)</f>
        <v>#N/A</v>
      </c>
      <c r="B1338" t="e">
        <f>$B1339 * VLOOKUP($A1339, テーブル5[], 8, FALSE)</f>
        <v>#N/A</v>
      </c>
    </row>
    <row r="1339" spans="1:2" hidden="1" outlineLevel="6" collapsed="1">
      <c r="A1339" s="4" t="e">
        <f>VLOOKUP($A1350, テーブル5[], 3, FALSE)</f>
        <v>#N/A</v>
      </c>
      <c r="B1339" t="e">
        <f>$B1350 * VLOOKUP($A1350, テーブル5[], 4, FALSE)</f>
        <v>#N/A</v>
      </c>
    </row>
    <row r="1340" spans="1:2" hidden="1" outlineLevel="7">
      <c r="A1340" s="5" t="s">
        <v>959</v>
      </c>
      <c r="B1340" t="e">
        <f>VLOOKUP(A1344, テーブル5[], 2, FALSE)</f>
        <v>#N/A</v>
      </c>
    </row>
    <row r="1341" spans="1:2" hidden="1" outlineLevel="7">
      <c r="A1341" s="5" t="e">
        <f>VLOOKUP($A1344, テーブル5[], 3, FALSE)</f>
        <v>#N/A</v>
      </c>
      <c r="B1341" t="e">
        <f>$B1344 * VLOOKUP($A1344, テーブル5[], 4, FALSE)</f>
        <v>#N/A</v>
      </c>
    </row>
    <row r="1342" spans="1:2" hidden="1" outlineLevel="7">
      <c r="A1342" s="5" t="e">
        <f>VLOOKUP($A1344, テーブル5[], 5, FALSE)</f>
        <v>#N/A</v>
      </c>
      <c r="B1342" t="e">
        <f>$B1344 * VLOOKUP($A1344, テーブル5[], 6, FALSE)</f>
        <v>#N/A</v>
      </c>
    </row>
    <row r="1343" spans="1:2" hidden="1" outlineLevel="7">
      <c r="A1343" s="5" t="e">
        <f>VLOOKUP($A1344, テーブル5[], 7, FALSE)</f>
        <v>#N/A</v>
      </c>
      <c r="B1343" t="e">
        <f>$B1344 * VLOOKUP($A1344, テーブル5[], 8, FALSE)</f>
        <v>#N/A</v>
      </c>
    </row>
    <row r="1344" spans="1:2" hidden="1" outlineLevel="6" collapsed="1">
      <c r="A1344" s="4" t="e">
        <f>VLOOKUP($A1350, テーブル5[], 5, FALSE)</f>
        <v>#N/A</v>
      </c>
      <c r="B1344" t="e">
        <f>$B1350 * VLOOKUP($A1350, テーブル5[], 6, FALSE)</f>
        <v>#N/A</v>
      </c>
    </row>
    <row r="1345" spans="1:2" hidden="1" outlineLevel="7">
      <c r="A1345" s="5" t="s">
        <v>959</v>
      </c>
      <c r="B1345" t="e">
        <f>VLOOKUP(A1349, テーブル5[], 2, FALSE)</f>
        <v>#N/A</v>
      </c>
    </row>
    <row r="1346" spans="1:2" hidden="1" outlineLevel="7">
      <c r="A1346" s="5" t="e">
        <f>VLOOKUP($A1349, テーブル5[], 3, FALSE)</f>
        <v>#N/A</v>
      </c>
      <c r="B1346" t="e">
        <f>$B1349 * VLOOKUP($A1349, テーブル5[], 4, FALSE)</f>
        <v>#N/A</v>
      </c>
    </row>
    <row r="1347" spans="1:2" hidden="1" outlineLevel="7">
      <c r="A1347" s="5" t="e">
        <f>VLOOKUP($A1349, テーブル5[], 5, FALSE)</f>
        <v>#N/A</v>
      </c>
      <c r="B1347" t="e">
        <f>$B1349 * VLOOKUP($A1349, テーブル5[], 6, FALSE)</f>
        <v>#N/A</v>
      </c>
    </row>
    <row r="1348" spans="1:2" hidden="1" outlineLevel="7">
      <c r="A1348" s="5" t="e">
        <f>VLOOKUP($A1349, テーブル5[], 7, FALSE)</f>
        <v>#N/A</v>
      </c>
      <c r="B1348" t="e">
        <f>$B1349 * VLOOKUP($A1349, テーブル5[], 8, FALSE)</f>
        <v>#N/A</v>
      </c>
    </row>
    <row r="1349" spans="1:2" hidden="1" outlineLevel="6" collapsed="1">
      <c r="A1349" s="4" t="e">
        <f>VLOOKUP($A1350, テーブル5[], 7, FALSE)</f>
        <v>#N/A</v>
      </c>
      <c r="B1349" t="e">
        <f>$B1350 * VLOOKUP($A1350, テーブル5[], 8, FALSE)</f>
        <v>#N/A</v>
      </c>
    </row>
    <row r="1350" spans="1:2" hidden="1" outlineLevel="5" collapsed="1">
      <c r="A1350" s="3" t="e">
        <f>VLOOKUP($A1351, テーブル5[], 7, FALSE)</f>
        <v>#N/A</v>
      </c>
      <c r="B1350" t="e">
        <f>$B1351 * VLOOKUP($A1351, テーブル5[], 8, FALSE)</f>
        <v>#N/A</v>
      </c>
    </row>
    <row r="1351" spans="1:2" hidden="1" outlineLevel="4" collapsed="1">
      <c r="A1351" s="10" t="e">
        <f>VLOOKUP($A1458, テーブル5[], 3, FALSE)</f>
        <v>#N/A</v>
      </c>
      <c r="B1351" s="11" t="e">
        <f>$B1458 * VLOOKUP($A1458, テーブル5[], 4, FALSE)</f>
        <v>#N/A</v>
      </c>
    </row>
    <row r="1352" spans="1:2" hidden="1" outlineLevel="5">
      <c r="A1352" s="3" t="s">
        <v>959</v>
      </c>
      <c r="B1352" t="e">
        <f>VLOOKUP(A1404, テーブル5[], 2, FALSE)</f>
        <v>#N/A</v>
      </c>
    </row>
    <row r="1353" spans="1:2" hidden="1" outlineLevel="6">
      <c r="A1353" s="4" t="s">
        <v>959</v>
      </c>
      <c r="B1353" t="e">
        <f>VLOOKUP(A1369, テーブル5[], 2, FALSE)</f>
        <v>#N/A</v>
      </c>
    </row>
    <row r="1354" spans="1:2" hidden="1" outlineLevel="7">
      <c r="A1354" s="5" t="s">
        <v>959</v>
      </c>
      <c r="B1354" t="e">
        <f>VLOOKUP(A1358, テーブル5[], 2, FALSE)</f>
        <v>#N/A</v>
      </c>
    </row>
    <row r="1355" spans="1:2" hidden="1" outlineLevel="7">
      <c r="A1355" s="5" t="e">
        <f>VLOOKUP($A1358, テーブル5[], 3, FALSE)</f>
        <v>#N/A</v>
      </c>
      <c r="B1355" t="e">
        <f>$B1358 * VLOOKUP($A1358, テーブル5[], 4, FALSE)</f>
        <v>#N/A</v>
      </c>
    </row>
    <row r="1356" spans="1:2" hidden="1" outlineLevel="7">
      <c r="A1356" s="5" t="e">
        <f>VLOOKUP($A1358, テーブル5[], 5, FALSE)</f>
        <v>#N/A</v>
      </c>
      <c r="B1356" t="e">
        <f>$B1358 * VLOOKUP($A1358, テーブル5[], 6, FALSE)</f>
        <v>#N/A</v>
      </c>
    </row>
    <row r="1357" spans="1:2" hidden="1" outlineLevel="7">
      <c r="A1357" s="5" t="e">
        <f>VLOOKUP($A1358, テーブル5[], 7, FALSE)</f>
        <v>#N/A</v>
      </c>
      <c r="B1357" t="e">
        <f>$B1358 * VLOOKUP($A1358, テーブル5[], 8, FALSE)</f>
        <v>#N/A</v>
      </c>
    </row>
    <row r="1358" spans="1:2" hidden="1" outlineLevel="6" collapsed="1">
      <c r="A1358" s="4" t="e">
        <f>VLOOKUP($A1369, テーブル5[], 3, FALSE)</f>
        <v>#N/A</v>
      </c>
      <c r="B1358" t="e">
        <f>$B1369 * VLOOKUP($A1369, テーブル5[], 4, FALSE)</f>
        <v>#N/A</v>
      </c>
    </row>
    <row r="1359" spans="1:2" hidden="1" outlineLevel="7">
      <c r="A1359" s="5" t="s">
        <v>959</v>
      </c>
      <c r="B1359" t="e">
        <f>VLOOKUP(A1363, テーブル5[], 2, FALSE)</f>
        <v>#N/A</v>
      </c>
    </row>
    <row r="1360" spans="1:2" hidden="1" outlineLevel="7">
      <c r="A1360" s="5" t="e">
        <f>VLOOKUP($A1363, テーブル5[], 3, FALSE)</f>
        <v>#N/A</v>
      </c>
      <c r="B1360" t="e">
        <f>$B1363 * VLOOKUP($A1363, テーブル5[], 4, FALSE)</f>
        <v>#N/A</v>
      </c>
    </row>
    <row r="1361" spans="1:2" hidden="1" outlineLevel="7">
      <c r="A1361" s="5" t="e">
        <f>VLOOKUP($A1363, テーブル5[], 5, FALSE)</f>
        <v>#N/A</v>
      </c>
      <c r="B1361" t="e">
        <f>$B1363 * VLOOKUP($A1363, テーブル5[], 6, FALSE)</f>
        <v>#N/A</v>
      </c>
    </row>
    <row r="1362" spans="1:2" hidden="1" outlineLevel="7">
      <c r="A1362" s="5" t="e">
        <f>VLOOKUP($A1363, テーブル5[], 7, FALSE)</f>
        <v>#N/A</v>
      </c>
      <c r="B1362" t="e">
        <f>$B1363 * VLOOKUP($A1363, テーブル5[], 8, FALSE)</f>
        <v>#N/A</v>
      </c>
    </row>
    <row r="1363" spans="1:2" hidden="1" outlineLevel="6" collapsed="1">
      <c r="A1363" s="4" t="e">
        <f>VLOOKUP($A1369, テーブル5[], 5, FALSE)</f>
        <v>#N/A</v>
      </c>
      <c r="B1363" t="e">
        <f>$B1369 * VLOOKUP($A1369, テーブル5[], 6, FALSE)</f>
        <v>#N/A</v>
      </c>
    </row>
    <row r="1364" spans="1:2" hidden="1" outlineLevel="7">
      <c r="A1364" s="5" t="s">
        <v>959</v>
      </c>
      <c r="B1364" t="e">
        <f>VLOOKUP(A1368, テーブル5[], 2, FALSE)</f>
        <v>#N/A</v>
      </c>
    </row>
    <row r="1365" spans="1:2" hidden="1" outlineLevel="7">
      <c r="A1365" s="5" t="e">
        <f>VLOOKUP($A1368, テーブル5[], 3, FALSE)</f>
        <v>#N/A</v>
      </c>
      <c r="B1365" t="e">
        <f>$B1368 * VLOOKUP($A1368, テーブル5[], 4, FALSE)</f>
        <v>#N/A</v>
      </c>
    </row>
    <row r="1366" spans="1:2" hidden="1" outlineLevel="7">
      <c r="A1366" s="5" t="e">
        <f>VLOOKUP($A1368, テーブル5[], 5, FALSE)</f>
        <v>#N/A</v>
      </c>
      <c r="B1366" t="e">
        <f>$B1368 * VLOOKUP($A1368, テーブル5[], 6, FALSE)</f>
        <v>#N/A</v>
      </c>
    </row>
    <row r="1367" spans="1:2" hidden="1" outlineLevel="7">
      <c r="A1367" s="5" t="e">
        <f>VLOOKUP($A1368, テーブル5[], 7, FALSE)</f>
        <v>#N/A</v>
      </c>
      <c r="B1367" t="e">
        <f>$B1368 * VLOOKUP($A1368, テーブル5[], 8, FALSE)</f>
        <v>#N/A</v>
      </c>
    </row>
    <row r="1368" spans="1:2" hidden="1" outlineLevel="6" collapsed="1">
      <c r="A1368" s="4" t="e">
        <f>VLOOKUP($A1369, テーブル5[], 7, FALSE)</f>
        <v>#N/A</v>
      </c>
      <c r="B1368" t="e">
        <f>$B1369 * VLOOKUP($A1369, テーブル5[], 8, FALSE)</f>
        <v>#N/A</v>
      </c>
    </row>
    <row r="1369" spans="1:2" hidden="1" outlineLevel="5" collapsed="1">
      <c r="A1369" s="3" t="e">
        <f>VLOOKUP($A1404, テーブル5[], 3, FALSE)</f>
        <v>#N/A</v>
      </c>
      <c r="B1369" t="e">
        <f>$B1404 * VLOOKUP($A1404, テーブル5[], 4, FALSE)</f>
        <v>#N/A</v>
      </c>
    </row>
    <row r="1370" spans="1:2" hidden="1" outlineLevel="6">
      <c r="A1370" s="4" t="s">
        <v>959</v>
      </c>
      <c r="B1370" t="e">
        <f>VLOOKUP(A1386, テーブル5[], 2, FALSE)</f>
        <v>#N/A</v>
      </c>
    </row>
    <row r="1371" spans="1:2" hidden="1" outlineLevel="7">
      <c r="A1371" s="5" t="s">
        <v>959</v>
      </c>
      <c r="B1371" t="e">
        <f>VLOOKUP(A1375, テーブル5[], 2, FALSE)</f>
        <v>#N/A</v>
      </c>
    </row>
    <row r="1372" spans="1:2" hidden="1" outlineLevel="7">
      <c r="A1372" s="5" t="e">
        <f>VLOOKUP($A1375, テーブル5[], 3, FALSE)</f>
        <v>#N/A</v>
      </c>
      <c r="B1372" t="e">
        <f>$B1375 * VLOOKUP($A1375, テーブル5[], 4, FALSE)</f>
        <v>#N/A</v>
      </c>
    </row>
    <row r="1373" spans="1:2" hidden="1" outlineLevel="7">
      <c r="A1373" s="5" t="e">
        <f>VLOOKUP($A1375, テーブル5[], 5, FALSE)</f>
        <v>#N/A</v>
      </c>
      <c r="B1373" t="e">
        <f>$B1375 * VLOOKUP($A1375, テーブル5[], 6, FALSE)</f>
        <v>#N/A</v>
      </c>
    </row>
    <row r="1374" spans="1:2" hidden="1" outlineLevel="7">
      <c r="A1374" s="5" t="e">
        <f>VLOOKUP($A1375, テーブル5[], 7, FALSE)</f>
        <v>#N/A</v>
      </c>
      <c r="B1374" t="e">
        <f>$B1375 * VLOOKUP($A1375, テーブル5[], 8, FALSE)</f>
        <v>#N/A</v>
      </c>
    </row>
    <row r="1375" spans="1:2" hidden="1" outlineLevel="6" collapsed="1">
      <c r="A1375" s="4" t="e">
        <f>VLOOKUP($A1386, テーブル5[], 3, FALSE)</f>
        <v>#N/A</v>
      </c>
      <c r="B1375" t="e">
        <f>$B1386 * VLOOKUP($A1386, テーブル5[], 4, FALSE)</f>
        <v>#N/A</v>
      </c>
    </row>
    <row r="1376" spans="1:2" hidden="1" outlineLevel="7">
      <c r="A1376" s="5" t="s">
        <v>959</v>
      </c>
      <c r="B1376" t="e">
        <f>VLOOKUP(A1380, テーブル5[], 2, FALSE)</f>
        <v>#N/A</v>
      </c>
    </row>
    <row r="1377" spans="1:2" hidden="1" outlineLevel="7">
      <c r="A1377" s="5" t="e">
        <f>VLOOKUP($A1380, テーブル5[], 3, FALSE)</f>
        <v>#N/A</v>
      </c>
      <c r="B1377" t="e">
        <f>$B1380 * VLOOKUP($A1380, テーブル5[], 4, FALSE)</f>
        <v>#N/A</v>
      </c>
    </row>
    <row r="1378" spans="1:2" hidden="1" outlineLevel="7">
      <c r="A1378" s="5" t="e">
        <f>VLOOKUP($A1380, テーブル5[], 5, FALSE)</f>
        <v>#N/A</v>
      </c>
      <c r="B1378" t="e">
        <f>$B1380 * VLOOKUP($A1380, テーブル5[], 6, FALSE)</f>
        <v>#N/A</v>
      </c>
    </row>
    <row r="1379" spans="1:2" hidden="1" outlineLevel="7">
      <c r="A1379" s="5" t="e">
        <f>VLOOKUP($A1380, テーブル5[], 7, FALSE)</f>
        <v>#N/A</v>
      </c>
      <c r="B1379" t="e">
        <f>$B1380 * VLOOKUP($A1380, テーブル5[], 8, FALSE)</f>
        <v>#N/A</v>
      </c>
    </row>
    <row r="1380" spans="1:2" hidden="1" outlineLevel="6" collapsed="1">
      <c r="A1380" s="4" t="e">
        <f>VLOOKUP($A1386, テーブル5[], 5, FALSE)</f>
        <v>#N/A</v>
      </c>
      <c r="B1380" t="e">
        <f>$B1386 * VLOOKUP($A1386, テーブル5[], 6, FALSE)</f>
        <v>#N/A</v>
      </c>
    </row>
    <row r="1381" spans="1:2" hidden="1" outlineLevel="7">
      <c r="A1381" s="5" t="s">
        <v>959</v>
      </c>
      <c r="B1381" t="e">
        <f>VLOOKUP(A1385, テーブル5[], 2, FALSE)</f>
        <v>#N/A</v>
      </c>
    </row>
    <row r="1382" spans="1:2" hidden="1" outlineLevel="7">
      <c r="A1382" s="5" t="e">
        <f>VLOOKUP($A1385, テーブル5[], 3, FALSE)</f>
        <v>#N/A</v>
      </c>
      <c r="B1382" t="e">
        <f>$B1385 * VLOOKUP($A1385, テーブル5[], 4, FALSE)</f>
        <v>#N/A</v>
      </c>
    </row>
    <row r="1383" spans="1:2" hidden="1" outlineLevel="7">
      <c r="A1383" s="5" t="e">
        <f>VLOOKUP($A1385, テーブル5[], 5, FALSE)</f>
        <v>#N/A</v>
      </c>
      <c r="B1383" t="e">
        <f>$B1385 * VLOOKUP($A1385, テーブル5[], 6, FALSE)</f>
        <v>#N/A</v>
      </c>
    </row>
    <row r="1384" spans="1:2" hidden="1" outlineLevel="7">
      <c r="A1384" s="5" t="e">
        <f>VLOOKUP($A1385, テーブル5[], 7, FALSE)</f>
        <v>#N/A</v>
      </c>
      <c r="B1384" t="e">
        <f>$B1385 * VLOOKUP($A1385, テーブル5[], 8, FALSE)</f>
        <v>#N/A</v>
      </c>
    </row>
    <row r="1385" spans="1:2" hidden="1" outlineLevel="6" collapsed="1">
      <c r="A1385" s="4" t="e">
        <f>VLOOKUP($A1386, テーブル5[], 7, FALSE)</f>
        <v>#N/A</v>
      </c>
      <c r="B1385" t="e">
        <f>$B1386 * VLOOKUP($A1386, テーブル5[], 8, FALSE)</f>
        <v>#N/A</v>
      </c>
    </row>
    <row r="1386" spans="1:2" hidden="1" outlineLevel="5" collapsed="1">
      <c r="A1386" s="3" t="e">
        <f>VLOOKUP($A1404, テーブル5[], 5, FALSE)</f>
        <v>#N/A</v>
      </c>
      <c r="B1386" t="e">
        <f>$B1404 * VLOOKUP($A1404, テーブル5[], 6, FALSE)</f>
        <v>#N/A</v>
      </c>
    </row>
    <row r="1387" spans="1:2" hidden="1" outlineLevel="6">
      <c r="A1387" s="4" t="s">
        <v>959</v>
      </c>
      <c r="B1387" t="e">
        <f>VLOOKUP(A1403, テーブル5[], 2, FALSE)</f>
        <v>#N/A</v>
      </c>
    </row>
    <row r="1388" spans="1:2" hidden="1" outlineLevel="7">
      <c r="A1388" s="5" t="s">
        <v>959</v>
      </c>
      <c r="B1388" t="e">
        <f>VLOOKUP(A1392, テーブル5[], 2, FALSE)</f>
        <v>#N/A</v>
      </c>
    </row>
    <row r="1389" spans="1:2" hidden="1" outlineLevel="7">
      <c r="A1389" s="5" t="e">
        <f>VLOOKUP($A1392, テーブル5[], 3, FALSE)</f>
        <v>#N/A</v>
      </c>
      <c r="B1389" t="e">
        <f>$B1392 * VLOOKUP($A1392, テーブル5[], 4, FALSE)</f>
        <v>#N/A</v>
      </c>
    </row>
    <row r="1390" spans="1:2" hidden="1" outlineLevel="7">
      <c r="A1390" s="5" t="e">
        <f>VLOOKUP($A1392, テーブル5[], 5, FALSE)</f>
        <v>#N/A</v>
      </c>
      <c r="B1390" t="e">
        <f>$B1392 * VLOOKUP($A1392, テーブル5[], 6, FALSE)</f>
        <v>#N/A</v>
      </c>
    </row>
    <row r="1391" spans="1:2" hidden="1" outlineLevel="7">
      <c r="A1391" s="5" t="e">
        <f>VLOOKUP($A1392, テーブル5[], 7, FALSE)</f>
        <v>#N/A</v>
      </c>
      <c r="B1391" t="e">
        <f>$B1392 * VLOOKUP($A1392, テーブル5[], 8, FALSE)</f>
        <v>#N/A</v>
      </c>
    </row>
    <row r="1392" spans="1:2" hidden="1" outlineLevel="6" collapsed="1">
      <c r="A1392" s="4" t="e">
        <f>VLOOKUP($A1403, テーブル5[], 3, FALSE)</f>
        <v>#N/A</v>
      </c>
      <c r="B1392" t="e">
        <f>$B1403 * VLOOKUP($A1403, テーブル5[], 4, FALSE)</f>
        <v>#N/A</v>
      </c>
    </row>
    <row r="1393" spans="1:2" hidden="1" outlineLevel="7">
      <c r="A1393" s="5" t="s">
        <v>959</v>
      </c>
      <c r="B1393" t="e">
        <f>VLOOKUP(A1397, テーブル5[], 2, FALSE)</f>
        <v>#N/A</v>
      </c>
    </row>
    <row r="1394" spans="1:2" hidden="1" outlineLevel="7">
      <c r="A1394" s="5" t="e">
        <f>VLOOKUP($A1397, テーブル5[], 3, FALSE)</f>
        <v>#N/A</v>
      </c>
      <c r="B1394" t="e">
        <f>$B1397 * VLOOKUP($A1397, テーブル5[], 4, FALSE)</f>
        <v>#N/A</v>
      </c>
    </row>
    <row r="1395" spans="1:2" hidden="1" outlineLevel="7">
      <c r="A1395" s="5" t="e">
        <f>VLOOKUP($A1397, テーブル5[], 5, FALSE)</f>
        <v>#N/A</v>
      </c>
      <c r="B1395" t="e">
        <f>$B1397 * VLOOKUP($A1397, テーブル5[], 6, FALSE)</f>
        <v>#N/A</v>
      </c>
    </row>
    <row r="1396" spans="1:2" hidden="1" outlineLevel="7">
      <c r="A1396" s="5" t="e">
        <f>VLOOKUP($A1397, テーブル5[], 7, FALSE)</f>
        <v>#N/A</v>
      </c>
      <c r="B1396" t="e">
        <f>$B1397 * VLOOKUP($A1397, テーブル5[], 8, FALSE)</f>
        <v>#N/A</v>
      </c>
    </row>
    <row r="1397" spans="1:2" hidden="1" outlineLevel="6" collapsed="1">
      <c r="A1397" s="4" t="e">
        <f>VLOOKUP($A1403, テーブル5[], 5, FALSE)</f>
        <v>#N/A</v>
      </c>
      <c r="B1397" t="e">
        <f>$B1403 * VLOOKUP($A1403, テーブル5[], 6, FALSE)</f>
        <v>#N/A</v>
      </c>
    </row>
    <row r="1398" spans="1:2" hidden="1" outlineLevel="7">
      <c r="A1398" s="5" t="s">
        <v>959</v>
      </c>
      <c r="B1398" t="e">
        <f>VLOOKUP(A1402, テーブル5[], 2, FALSE)</f>
        <v>#N/A</v>
      </c>
    </row>
    <row r="1399" spans="1:2" hidden="1" outlineLevel="7">
      <c r="A1399" s="5" t="e">
        <f>VLOOKUP($A1402, テーブル5[], 3, FALSE)</f>
        <v>#N/A</v>
      </c>
      <c r="B1399" t="e">
        <f>$B1402 * VLOOKUP($A1402, テーブル5[], 4, FALSE)</f>
        <v>#N/A</v>
      </c>
    </row>
    <row r="1400" spans="1:2" hidden="1" outlineLevel="7">
      <c r="A1400" s="5" t="e">
        <f>VLOOKUP($A1402, テーブル5[], 5, FALSE)</f>
        <v>#N/A</v>
      </c>
      <c r="B1400" t="e">
        <f>$B1402 * VLOOKUP($A1402, テーブル5[], 6, FALSE)</f>
        <v>#N/A</v>
      </c>
    </row>
    <row r="1401" spans="1:2" hidden="1" outlineLevel="7">
      <c r="A1401" s="5" t="e">
        <f>VLOOKUP($A1402, テーブル5[], 7, FALSE)</f>
        <v>#N/A</v>
      </c>
      <c r="B1401" t="e">
        <f>$B1402 * VLOOKUP($A1402, テーブル5[], 8, FALSE)</f>
        <v>#N/A</v>
      </c>
    </row>
    <row r="1402" spans="1:2" hidden="1" outlineLevel="6" collapsed="1">
      <c r="A1402" s="4" t="e">
        <f>VLOOKUP($A1403, テーブル5[], 7, FALSE)</f>
        <v>#N/A</v>
      </c>
      <c r="B1402" t="e">
        <f>$B1403 * VLOOKUP($A1403, テーブル5[], 8, FALSE)</f>
        <v>#N/A</v>
      </c>
    </row>
    <row r="1403" spans="1:2" hidden="1" outlineLevel="5" collapsed="1">
      <c r="A1403" s="3" t="e">
        <f>VLOOKUP($A1404, テーブル5[], 7, FALSE)</f>
        <v>#N/A</v>
      </c>
      <c r="B1403" t="e">
        <f>$B1404 * VLOOKUP($A1404, テーブル5[], 8, FALSE)</f>
        <v>#N/A</v>
      </c>
    </row>
    <row r="1404" spans="1:2" hidden="1" outlineLevel="4" collapsed="1">
      <c r="A1404" s="10" t="e">
        <f>VLOOKUP($A1458, テーブル5[], 5, FALSE)</f>
        <v>#N/A</v>
      </c>
      <c r="B1404" s="11" t="e">
        <f>$B1458 * VLOOKUP($A1458, テーブル5[], 6, FALSE)</f>
        <v>#N/A</v>
      </c>
    </row>
    <row r="1405" spans="1:2" hidden="1" outlineLevel="5">
      <c r="A1405" s="3" t="s">
        <v>959</v>
      </c>
      <c r="B1405" t="e">
        <f>VLOOKUP(A1457, テーブル5[], 2, FALSE)</f>
        <v>#N/A</v>
      </c>
    </row>
    <row r="1406" spans="1:2" hidden="1" outlineLevel="6">
      <c r="A1406" s="4" t="s">
        <v>959</v>
      </c>
      <c r="B1406" t="e">
        <f>VLOOKUP(A1422, テーブル5[], 2, FALSE)</f>
        <v>#N/A</v>
      </c>
    </row>
    <row r="1407" spans="1:2" hidden="1" outlineLevel="7">
      <c r="A1407" s="5" t="s">
        <v>959</v>
      </c>
      <c r="B1407" t="e">
        <f>VLOOKUP(A1411, テーブル5[], 2, FALSE)</f>
        <v>#N/A</v>
      </c>
    </row>
    <row r="1408" spans="1:2" hidden="1" outlineLevel="7">
      <c r="A1408" s="5" t="e">
        <f>VLOOKUP($A1411, テーブル5[], 3, FALSE)</f>
        <v>#N/A</v>
      </c>
      <c r="B1408" t="e">
        <f>$B1411 * VLOOKUP($A1411, テーブル5[], 4, FALSE)</f>
        <v>#N/A</v>
      </c>
    </row>
    <row r="1409" spans="1:2" hidden="1" outlineLevel="7">
      <c r="A1409" s="5" t="e">
        <f>VLOOKUP($A1411, テーブル5[], 5, FALSE)</f>
        <v>#N/A</v>
      </c>
      <c r="B1409" t="e">
        <f>$B1411 * VLOOKUP($A1411, テーブル5[], 6, FALSE)</f>
        <v>#N/A</v>
      </c>
    </row>
    <row r="1410" spans="1:2" hidden="1" outlineLevel="7">
      <c r="A1410" s="5" t="e">
        <f>VLOOKUP($A1411, テーブル5[], 7, FALSE)</f>
        <v>#N/A</v>
      </c>
      <c r="B1410" t="e">
        <f>$B1411 * VLOOKUP($A1411, テーブル5[], 8, FALSE)</f>
        <v>#N/A</v>
      </c>
    </row>
    <row r="1411" spans="1:2" hidden="1" outlineLevel="6" collapsed="1">
      <c r="A1411" s="4" t="e">
        <f>VLOOKUP($A1422, テーブル5[], 3, FALSE)</f>
        <v>#N/A</v>
      </c>
      <c r="B1411" t="e">
        <f>$B1422 * VLOOKUP($A1422, テーブル5[], 4, FALSE)</f>
        <v>#N/A</v>
      </c>
    </row>
    <row r="1412" spans="1:2" hidden="1" outlineLevel="7">
      <c r="A1412" s="5" t="s">
        <v>959</v>
      </c>
      <c r="B1412" t="e">
        <f>VLOOKUP(A1416, テーブル5[], 2, FALSE)</f>
        <v>#N/A</v>
      </c>
    </row>
    <row r="1413" spans="1:2" hidden="1" outlineLevel="7">
      <c r="A1413" s="5" t="e">
        <f>VLOOKUP($A1416, テーブル5[], 3, FALSE)</f>
        <v>#N/A</v>
      </c>
      <c r="B1413" t="e">
        <f>$B1416 * VLOOKUP($A1416, テーブル5[], 4, FALSE)</f>
        <v>#N/A</v>
      </c>
    </row>
    <row r="1414" spans="1:2" hidden="1" outlineLevel="7">
      <c r="A1414" s="5" t="e">
        <f>VLOOKUP($A1416, テーブル5[], 5, FALSE)</f>
        <v>#N/A</v>
      </c>
      <c r="B1414" t="e">
        <f>$B1416 * VLOOKUP($A1416, テーブル5[], 6, FALSE)</f>
        <v>#N/A</v>
      </c>
    </row>
    <row r="1415" spans="1:2" hidden="1" outlineLevel="7">
      <c r="A1415" s="5" t="e">
        <f>VLOOKUP($A1416, テーブル5[], 7, FALSE)</f>
        <v>#N/A</v>
      </c>
      <c r="B1415" t="e">
        <f>$B1416 * VLOOKUP($A1416, テーブル5[], 8, FALSE)</f>
        <v>#N/A</v>
      </c>
    </row>
    <row r="1416" spans="1:2" hidden="1" outlineLevel="6" collapsed="1">
      <c r="A1416" s="4" t="e">
        <f>VLOOKUP($A1422, テーブル5[], 5, FALSE)</f>
        <v>#N/A</v>
      </c>
      <c r="B1416" t="e">
        <f>$B1422 * VLOOKUP($A1422, テーブル5[], 6, FALSE)</f>
        <v>#N/A</v>
      </c>
    </row>
    <row r="1417" spans="1:2" hidden="1" outlineLevel="7">
      <c r="A1417" s="5" t="s">
        <v>959</v>
      </c>
      <c r="B1417" t="e">
        <f>VLOOKUP(A1421, テーブル5[], 2, FALSE)</f>
        <v>#N/A</v>
      </c>
    </row>
    <row r="1418" spans="1:2" hidden="1" outlineLevel="7">
      <c r="A1418" s="5" t="e">
        <f>VLOOKUP($A1421, テーブル5[], 3, FALSE)</f>
        <v>#N/A</v>
      </c>
      <c r="B1418" t="e">
        <f>$B1421 * VLOOKUP($A1421, テーブル5[], 4, FALSE)</f>
        <v>#N/A</v>
      </c>
    </row>
    <row r="1419" spans="1:2" hidden="1" outlineLevel="7">
      <c r="A1419" s="5" t="e">
        <f>VLOOKUP($A1421, テーブル5[], 5, FALSE)</f>
        <v>#N/A</v>
      </c>
      <c r="B1419" t="e">
        <f>$B1421 * VLOOKUP($A1421, テーブル5[], 6, FALSE)</f>
        <v>#N/A</v>
      </c>
    </row>
    <row r="1420" spans="1:2" hidden="1" outlineLevel="7">
      <c r="A1420" s="5" t="e">
        <f>VLOOKUP($A1421, テーブル5[], 7, FALSE)</f>
        <v>#N/A</v>
      </c>
      <c r="B1420" t="e">
        <f>$B1421 * VLOOKUP($A1421, テーブル5[], 8, FALSE)</f>
        <v>#N/A</v>
      </c>
    </row>
    <row r="1421" spans="1:2" hidden="1" outlineLevel="6" collapsed="1">
      <c r="A1421" s="4" t="e">
        <f>VLOOKUP($A1422, テーブル5[], 7, FALSE)</f>
        <v>#N/A</v>
      </c>
      <c r="B1421" t="e">
        <f>$B1422 * VLOOKUP($A1422, テーブル5[], 8, FALSE)</f>
        <v>#N/A</v>
      </c>
    </row>
    <row r="1422" spans="1:2" hidden="1" outlineLevel="5" collapsed="1">
      <c r="A1422" s="3" t="e">
        <f>VLOOKUP($A1457, テーブル5[], 3, FALSE)</f>
        <v>#N/A</v>
      </c>
      <c r="B1422" t="e">
        <f>$B1457 * VLOOKUP($A1457, テーブル5[], 4, FALSE)</f>
        <v>#N/A</v>
      </c>
    </row>
    <row r="1423" spans="1:2" hidden="1" outlineLevel="6">
      <c r="A1423" s="4" t="s">
        <v>959</v>
      </c>
      <c r="B1423" t="e">
        <f>VLOOKUP(A1439, テーブル5[], 2, FALSE)</f>
        <v>#N/A</v>
      </c>
    </row>
    <row r="1424" spans="1:2" hidden="1" outlineLevel="7">
      <c r="A1424" s="5" t="s">
        <v>959</v>
      </c>
      <c r="B1424" t="e">
        <f>VLOOKUP(A1428, テーブル5[], 2, FALSE)</f>
        <v>#N/A</v>
      </c>
    </row>
    <row r="1425" spans="1:2" hidden="1" outlineLevel="7">
      <c r="A1425" s="5" t="e">
        <f>VLOOKUP($A1428, テーブル5[], 3, FALSE)</f>
        <v>#N/A</v>
      </c>
      <c r="B1425" t="e">
        <f>$B1428 * VLOOKUP($A1428, テーブル5[], 4, FALSE)</f>
        <v>#N/A</v>
      </c>
    </row>
    <row r="1426" spans="1:2" hidden="1" outlineLevel="7">
      <c r="A1426" s="5" t="e">
        <f>VLOOKUP($A1428, テーブル5[], 5, FALSE)</f>
        <v>#N/A</v>
      </c>
      <c r="B1426" t="e">
        <f>$B1428 * VLOOKUP($A1428, テーブル5[], 6, FALSE)</f>
        <v>#N/A</v>
      </c>
    </row>
    <row r="1427" spans="1:2" hidden="1" outlineLevel="7">
      <c r="A1427" s="5" t="e">
        <f>VLOOKUP($A1428, テーブル5[], 7, FALSE)</f>
        <v>#N/A</v>
      </c>
      <c r="B1427" t="e">
        <f>$B1428 * VLOOKUP($A1428, テーブル5[], 8, FALSE)</f>
        <v>#N/A</v>
      </c>
    </row>
    <row r="1428" spans="1:2" hidden="1" outlineLevel="6" collapsed="1">
      <c r="A1428" s="4" t="e">
        <f>VLOOKUP($A1439, テーブル5[], 3, FALSE)</f>
        <v>#N/A</v>
      </c>
      <c r="B1428" t="e">
        <f>$B1439 * VLOOKUP($A1439, テーブル5[], 4, FALSE)</f>
        <v>#N/A</v>
      </c>
    </row>
    <row r="1429" spans="1:2" hidden="1" outlineLevel="7">
      <c r="A1429" s="5" t="s">
        <v>959</v>
      </c>
      <c r="B1429" t="e">
        <f>VLOOKUP(A1433, テーブル5[], 2, FALSE)</f>
        <v>#N/A</v>
      </c>
    </row>
    <row r="1430" spans="1:2" hidden="1" outlineLevel="7">
      <c r="A1430" s="5" t="e">
        <f>VLOOKUP($A1433, テーブル5[], 3, FALSE)</f>
        <v>#N/A</v>
      </c>
      <c r="B1430" t="e">
        <f>$B1433 * VLOOKUP($A1433, テーブル5[], 4, FALSE)</f>
        <v>#N/A</v>
      </c>
    </row>
    <row r="1431" spans="1:2" hidden="1" outlineLevel="7">
      <c r="A1431" s="5" t="e">
        <f>VLOOKUP($A1433, テーブル5[], 5, FALSE)</f>
        <v>#N/A</v>
      </c>
      <c r="B1431" t="e">
        <f>$B1433 * VLOOKUP($A1433, テーブル5[], 6, FALSE)</f>
        <v>#N/A</v>
      </c>
    </row>
    <row r="1432" spans="1:2" hidden="1" outlineLevel="7">
      <c r="A1432" s="5" t="e">
        <f>VLOOKUP($A1433, テーブル5[], 7, FALSE)</f>
        <v>#N/A</v>
      </c>
      <c r="B1432" t="e">
        <f>$B1433 * VLOOKUP($A1433, テーブル5[], 8, FALSE)</f>
        <v>#N/A</v>
      </c>
    </row>
    <row r="1433" spans="1:2" hidden="1" outlineLevel="6" collapsed="1">
      <c r="A1433" s="4" t="e">
        <f>VLOOKUP($A1439, テーブル5[], 5, FALSE)</f>
        <v>#N/A</v>
      </c>
      <c r="B1433" t="e">
        <f>$B1439 * VLOOKUP($A1439, テーブル5[], 6, FALSE)</f>
        <v>#N/A</v>
      </c>
    </row>
    <row r="1434" spans="1:2" hidden="1" outlineLevel="7">
      <c r="A1434" s="5" t="s">
        <v>959</v>
      </c>
      <c r="B1434" t="e">
        <f>VLOOKUP(A1438, テーブル5[], 2, FALSE)</f>
        <v>#N/A</v>
      </c>
    </row>
    <row r="1435" spans="1:2" hidden="1" outlineLevel="7">
      <c r="A1435" s="5" t="e">
        <f>VLOOKUP($A1438, テーブル5[], 3, FALSE)</f>
        <v>#N/A</v>
      </c>
      <c r="B1435" t="e">
        <f>$B1438 * VLOOKUP($A1438, テーブル5[], 4, FALSE)</f>
        <v>#N/A</v>
      </c>
    </row>
    <row r="1436" spans="1:2" hidden="1" outlineLevel="7">
      <c r="A1436" s="5" t="e">
        <f>VLOOKUP($A1438, テーブル5[], 5, FALSE)</f>
        <v>#N/A</v>
      </c>
      <c r="B1436" t="e">
        <f>$B1438 * VLOOKUP($A1438, テーブル5[], 6, FALSE)</f>
        <v>#N/A</v>
      </c>
    </row>
    <row r="1437" spans="1:2" hidden="1" outlineLevel="7">
      <c r="A1437" s="5" t="e">
        <f>VLOOKUP($A1438, テーブル5[], 7, FALSE)</f>
        <v>#N/A</v>
      </c>
      <c r="B1437" t="e">
        <f>$B1438 * VLOOKUP($A1438, テーブル5[], 8, FALSE)</f>
        <v>#N/A</v>
      </c>
    </row>
    <row r="1438" spans="1:2" hidden="1" outlineLevel="6" collapsed="1">
      <c r="A1438" s="4" t="e">
        <f>VLOOKUP($A1439, テーブル5[], 7, FALSE)</f>
        <v>#N/A</v>
      </c>
      <c r="B1438" t="e">
        <f>$B1439 * VLOOKUP($A1439, テーブル5[], 8, FALSE)</f>
        <v>#N/A</v>
      </c>
    </row>
    <row r="1439" spans="1:2" hidden="1" outlineLevel="5" collapsed="1">
      <c r="A1439" s="3" t="e">
        <f>VLOOKUP($A1457, テーブル5[], 5, FALSE)</f>
        <v>#N/A</v>
      </c>
      <c r="B1439" t="e">
        <f>$B1457 * VLOOKUP($A1457, テーブル5[], 6, FALSE)</f>
        <v>#N/A</v>
      </c>
    </row>
    <row r="1440" spans="1:2" hidden="1" outlineLevel="6">
      <c r="A1440" s="4" t="s">
        <v>959</v>
      </c>
      <c r="B1440" t="e">
        <f>VLOOKUP(A1456, テーブル5[], 2, FALSE)</f>
        <v>#N/A</v>
      </c>
    </row>
    <row r="1441" spans="1:2" hidden="1" outlineLevel="7">
      <c r="A1441" s="5" t="s">
        <v>959</v>
      </c>
      <c r="B1441" t="e">
        <f>VLOOKUP(A1445, テーブル5[], 2, FALSE)</f>
        <v>#N/A</v>
      </c>
    </row>
    <row r="1442" spans="1:2" hidden="1" outlineLevel="7">
      <c r="A1442" s="5" t="e">
        <f>VLOOKUP($A1445, テーブル5[], 3, FALSE)</f>
        <v>#N/A</v>
      </c>
      <c r="B1442" t="e">
        <f>$B1445 * VLOOKUP($A1445, テーブル5[], 4, FALSE)</f>
        <v>#N/A</v>
      </c>
    </row>
    <row r="1443" spans="1:2" hidden="1" outlineLevel="7">
      <c r="A1443" s="5" t="e">
        <f>VLOOKUP($A1445, テーブル5[], 5, FALSE)</f>
        <v>#N/A</v>
      </c>
      <c r="B1443" t="e">
        <f>$B1445 * VLOOKUP($A1445, テーブル5[], 6, FALSE)</f>
        <v>#N/A</v>
      </c>
    </row>
    <row r="1444" spans="1:2" hidden="1" outlineLevel="7">
      <c r="A1444" s="5" t="e">
        <f>VLOOKUP($A1445, テーブル5[], 7, FALSE)</f>
        <v>#N/A</v>
      </c>
      <c r="B1444" t="e">
        <f>$B1445 * VLOOKUP($A1445, テーブル5[], 8, FALSE)</f>
        <v>#N/A</v>
      </c>
    </row>
    <row r="1445" spans="1:2" hidden="1" outlineLevel="6" collapsed="1">
      <c r="A1445" s="4" t="e">
        <f>VLOOKUP($A1456, テーブル5[], 3, FALSE)</f>
        <v>#N/A</v>
      </c>
      <c r="B1445" t="e">
        <f>$B1456 * VLOOKUP($A1456, テーブル5[], 4, FALSE)</f>
        <v>#N/A</v>
      </c>
    </row>
    <row r="1446" spans="1:2" hidden="1" outlineLevel="7">
      <c r="A1446" s="5" t="s">
        <v>959</v>
      </c>
      <c r="B1446" t="e">
        <f>VLOOKUP(A1450, テーブル5[], 2, FALSE)</f>
        <v>#N/A</v>
      </c>
    </row>
    <row r="1447" spans="1:2" hidden="1" outlineLevel="7">
      <c r="A1447" s="5" t="e">
        <f>VLOOKUP($A1450, テーブル5[], 3, FALSE)</f>
        <v>#N/A</v>
      </c>
      <c r="B1447" t="e">
        <f>$B1450 * VLOOKUP($A1450, テーブル5[], 4, FALSE)</f>
        <v>#N/A</v>
      </c>
    </row>
    <row r="1448" spans="1:2" hidden="1" outlineLevel="7">
      <c r="A1448" s="5" t="e">
        <f>VLOOKUP($A1450, テーブル5[], 5, FALSE)</f>
        <v>#N/A</v>
      </c>
      <c r="B1448" t="e">
        <f>$B1450 * VLOOKUP($A1450, テーブル5[], 6, FALSE)</f>
        <v>#N/A</v>
      </c>
    </row>
    <row r="1449" spans="1:2" hidden="1" outlineLevel="7">
      <c r="A1449" s="5" t="e">
        <f>VLOOKUP($A1450, テーブル5[], 7, FALSE)</f>
        <v>#N/A</v>
      </c>
      <c r="B1449" t="e">
        <f>$B1450 * VLOOKUP($A1450, テーブル5[], 8, FALSE)</f>
        <v>#N/A</v>
      </c>
    </row>
    <row r="1450" spans="1:2" hidden="1" outlineLevel="6" collapsed="1">
      <c r="A1450" s="4" t="e">
        <f>VLOOKUP($A1456, テーブル5[], 5, FALSE)</f>
        <v>#N/A</v>
      </c>
      <c r="B1450" t="e">
        <f>$B1456 * VLOOKUP($A1456, テーブル5[], 6, FALSE)</f>
        <v>#N/A</v>
      </c>
    </row>
    <row r="1451" spans="1:2" hidden="1" outlineLevel="7">
      <c r="A1451" s="5" t="s">
        <v>959</v>
      </c>
      <c r="B1451" t="e">
        <f>VLOOKUP(A1455, テーブル5[], 2, FALSE)</f>
        <v>#N/A</v>
      </c>
    </row>
    <row r="1452" spans="1:2" hidden="1" outlineLevel="7">
      <c r="A1452" s="5" t="e">
        <f>VLOOKUP($A1455, テーブル5[], 3, FALSE)</f>
        <v>#N/A</v>
      </c>
      <c r="B1452" t="e">
        <f>$B1455 * VLOOKUP($A1455, テーブル5[], 4, FALSE)</f>
        <v>#N/A</v>
      </c>
    </row>
    <row r="1453" spans="1:2" hidden="1" outlineLevel="7">
      <c r="A1453" s="5" t="e">
        <f>VLOOKUP($A1455, テーブル5[], 5, FALSE)</f>
        <v>#N/A</v>
      </c>
      <c r="B1453" t="e">
        <f>$B1455 * VLOOKUP($A1455, テーブル5[], 6, FALSE)</f>
        <v>#N/A</v>
      </c>
    </row>
    <row r="1454" spans="1:2" hidden="1" outlineLevel="7">
      <c r="A1454" s="5" t="e">
        <f>VLOOKUP($A1455, テーブル5[], 7, FALSE)</f>
        <v>#N/A</v>
      </c>
      <c r="B1454" t="e">
        <f>$B1455 * VLOOKUP($A1455, テーブル5[], 8, FALSE)</f>
        <v>#N/A</v>
      </c>
    </row>
    <row r="1455" spans="1:2" hidden="1" outlineLevel="6" collapsed="1">
      <c r="A1455" s="4" t="e">
        <f>VLOOKUP($A1456, テーブル5[], 7, FALSE)</f>
        <v>#N/A</v>
      </c>
      <c r="B1455" t="e">
        <f>$B1456 * VLOOKUP($A1456, テーブル5[], 8, FALSE)</f>
        <v>#N/A</v>
      </c>
    </row>
    <row r="1456" spans="1:2" hidden="1" outlineLevel="5" collapsed="1">
      <c r="A1456" s="3" t="e">
        <f>VLOOKUP($A1457, テーブル5[], 7, FALSE)</f>
        <v>#N/A</v>
      </c>
      <c r="B1456" t="e">
        <f>$B1457 * VLOOKUP($A1457, テーブル5[], 8, FALSE)</f>
        <v>#N/A</v>
      </c>
    </row>
    <row r="1457" spans="1:2" hidden="1" outlineLevel="4" collapsed="1">
      <c r="A1457" s="10" t="e">
        <f>VLOOKUP($A1458, テーブル5[], 7, FALSE)</f>
        <v>#N/A</v>
      </c>
      <c r="B1457" s="11" t="e">
        <f>$B1458 * VLOOKUP($A1458, テーブル5[], 8, FALSE)</f>
        <v>#N/A</v>
      </c>
    </row>
    <row r="1458" spans="1:2" hidden="1" outlineLevel="3" collapsed="1">
      <c r="A1458" s="8" t="e">
        <f>VLOOKUP($A1459, テーブル5[], 7, FALSE)</f>
        <v>#N/A</v>
      </c>
      <c r="B1458" s="9" t="e">
        <f>$B1459 * VLOOKUP($A1459, テーブル5[], 8, FALSE)</f>
        <v>#N/A</v>
      </c>
    </row>
    <row r="1459" spans="1:2" outlineLevel="2" collapsed="1">
      <c r="A1459" s="6">
        <f>VLOOKUP($A1460, テーブル5[], 7, FALSE)</f>
        <v>0</v>
      </c>
      <c r="B1459" s="7">
        <f>$B1460 * VLOOKUP($A1460, テーブル5[], 8, FALSE)</f>
        <v>0</v>
      </c>
    </row>
    <row r="1460" spans="1:2" outlineLevel="1">
      <c r="A1460" s="1" t="str">
        <f>VLOOKUP($A2, テーブル5[], 3, FALSE)</f>
        <v>クィーンオブクィーン</v>
      </c>
      <c r="B1460" s="1">
        <f>$B2 * VLOOKUP($A2, テーブル5[], 4, FALSE)</f>
        <v>1</v>
      </c>
    </row>
    <row r="1461" spans="1:2" hidden="1" outlineLevel="2">
      <c r="A1461" s="6" t="s">
        <v>959</v>
      </c>
      <c r="B1461" s="7" t="str">
        <f>VLOOKUP(A2917, テーブル5[], 2, FALSE)</f>
        <v>IC</v>
      </c>
    </row>
    <row r="1462" spans="1:2" hidden="1" outlineLevel="3">
      <c r="A1462" s="8" t="s">
        <v>959</v>
      </c>
      <c r="B1462" s="9" t="str">
        <f>VLOOKUP(A1946, テーブル5[], 2, FALSE)</f>
        <v>【落】セラフィックゲート（ビハル坑道）　ランバー・キング</v>
      </c>
    </row>
    <row r="1463" spans="1:2" hidden="1" outlineLevel="4">
      <c r="A1463" s="10" t="s">
        <v>959</v>
      </c>
      <c r="B1463" s="11" t="e">
        <f>VLOOKUP(A1623, テーブル5[], 2, FALSE)</f>
        <v>#N/A</v>
      </c>
    </row>
    <row r="1464" spans="1:2" hidden="1" outlineLevel="5">
      <c r="A1464" s="3" t="s">
        <v>959</v>
      </c>
      <c r="B1464" t="e">
        <f>VLOOKUP(A1516, テーブル5[], 2, FALSE)</f>
        <v>#N/A</v>
      </c>
    </row>
    <row r="1465" spans="1:2" hidden="1" outlineLevel="6">
      <c r="A1465" s="4" t="s">
        <v>959</v>
      </c>
      <c r="B1465" t="e">
        <f>VLOOKUP(A1481, テーブル5[], 2, FALSE)</f>
        <v>#N/A</v>
      </c>
    </row>
    <row r="1466" spans="1:2" hidden="1" outlineLevel="7">
      <c r="A1466" s="5" t="s">
        <v>959</v>
      </c>
      <c r="B1466" t="e">
        <f>VLOOKUP(A1470, テーブル5[], 2, FALSE)</f>
        <v>#N/A</v>
      </c>
    </row>
    <row r="1467" spans="1:2" hidden="1" outlineLevel="7">
      <c r="A1467" s="5" t="e">
        <f>VLOOKUP($A1470, テーブル5[], 3, FALSE)</f>
        <v>#N/A</v>
      </c>
      <c r="B1467" t="e">
        <f>$B1470 * VLOOKUP($A1470, テーブル5[], 4, FALSE)</f>
        <v>#VALUE!</v>
      </c>
    </row>
    <row r="1468" spans="1:2" hidden="1" outlineLevel="7">
      <c r="A1468" s="5" t="e">
        <f>VLOOKUP($A1470, テーブル5[], 5, FALSE)</f>
        <v>#N/A</v>
      </c>
      <c r="B1468" t="e">
        <f>$B1470 * VLOOKUP($A1470, テーブル5[], 6, FALSE)</f>
        <v>#VALUE!</v>
      </c>
    </row>
    <row r="1469" spans="1:2" hidden="1" outlineLevel="7">
      <c r="A1469" s="5" t="e">
        <f>VLOOKUP($A1470, テーブル5[], 7, FALSE)</f>
        <v>#N/A</v>
      </c>
      <c r="B1469" t="e">
        <f>$B1470 * VLOOKUP($A1470, テーブル5[], 8, FALSE)</f>
        <v>#VALUE!</v>
      </c>
    </row>
    <row r="1470" spans="1:2" hidden="1" outlineLevel="6" collapsed="1">
      <c r="A1470" s="4" t="e">
        <f>VLOOKUP($A1481, テーブル5[], 3, FALSE)</f>
        <v>#N/A</v>
      </c>
      <c r="B1470" t="e">
        <f>$B1481 * VLOOKUP($A1481, テーブル5[], 4, FALSE)</f>
        <v>#VALUE!</v>
      </c>
    </row>
    <row r="1471" spans="1:2" hidden="1" outlineLevel="7">
      <c r="A1471" s="5" t="s">
        <v>959</v>
      </c>
      <c r="B1471" t="e">
        <f>VLOOKUP(A1475, テーブル5[], 2, FALSE)</f>
        <v>#N/A</v>
      </c>
    </row>
    <row r="1472" spans="1:2" hidden="1" outlineLevel="7">
      <c r="A1472" s="5" t="e">
        <f>VLOOKUP($A1475, テーブル5[], 3, FALSE)</f>
        <v>#N/A</v>
      </c>
      <c r="B1472" t="e">
        <f>$B1475 * VLOOKUP($A1475, テーブル5[], 4, FALSE)</f>
        <v>#VALUE!</v>
      </c>
    </row>
    <row r="1473" spans="1:2" hidden="1" outlineLevel="7">
      <c r="A1473" s="5" t="e">
        <f>VLOOKUP($A1475, テーブル5[], 5, FALSE)</f>
        <v>#N/A</v>
      </c>
      <c r="B1473" t="e">
        <f>$B1475 * VLOOKUP($A1475, テーブル5[], 6, FALSE)</f>
        <v>#VALUE!</v>
      </c>
    </row>
    <row r="1474" spans="1:2" hidden="1" outlineLevel="7">
      <c r="A1474" s="5" t="e">
        <f>VLOOKUP($A1475, テーブル5[], 7, FALSE)</f>
        <v>#N/A</v>
      </c>
      <c r="B1474" t="e">
        <f>$B1475 * VLOOKUP($A1475, テーブル5[], 8, FALSE)</f>
        <v>#VALUE!</v>
      </c>
    </row>
    <row r="1475" spans="1:2" hidden="1" outlineLevel="6" collapsed="1">
      <c r="A1475" s="4" t="e">
        <f>VLOOKUP($A1481, テーブル5[], 5, FALSE)</f>
        <v>#N/A</v>
      </c>
      <c r="B1475" t="e">
        <f>$B1481 * VLOOKUP($A1481, テーブル5[], 6, FALSE)</f>
        <v>#VALUE!</v>
      </c>
    </row>
    <row r="1476" spans="1:2" hidden="1" outlineLevel="7">
      <c r="A1476" s="5" t="s">
        <v>959</v>
      </c>
      <c r="B1476" t="e">
        <f>VLOOKUP(A1480, テーブル5[], 2, FALSE)</f>
        <v>#N/A</v>
      </c>
    </row>
    <row r="1477" spans="1:2" hidden="1" outlineLevel="7">
      <c r="A1477" s="5" t="e">
        <f>VLOOKUP($A1480, テーブル5[], 3, FALSE)</f>
        <v>#N/A</v>
      </c>
      <c r="B1477" t="e">
        <f>$B1480 * VLOOKUP($A1480, テーブル5[], 4, FALSE)</f>
        <v>#VALUE!</v>
      </c>
    </row>
    <row r="1478" spans="1:2" hidden="1" outlineLevel="7">
      <c r="A1478" s="5" t="e">
        <f>VLOOKUP($A1480, テーブル5[], 5, FALSE)</f>
        <v>#N/A</v>
      </c>
      <c r="B1478" t="e">
        <f>$B1480 * VLOOKUP($A1480, テーブル5[], 6, FALSE)</f>
        <v>#VALUE!</v>
      </c>
    </row>
    <row r="1479" spans="1:2" hidden="1" outlineLevel="7">
      <c r="A1479" s="5" t="e">
        <f>VLOOKUP($A1480, テーブル5[], 7, FALSE)</f>
        <v>#N/A</v>
      </c>
      <c r="B1479" t="e">
        <f>$B1480 * VLOOKUP($A1480, テーブル5[], 8, FALSE)</f>
        <v>#VALUE!</v>
      </c>
    </row>
    <row r="1480" spans="1:2" hidden="1" outlineLevel="6" collapsed="1">
      <c r="A1480" s="4" t="e">
        <f>VLOOKUP($A1481, テーブル5[], 7, FALSE)</f>
        <v>#N/A</v>
      </c>
      <c r="B1480" t="e">
        <f>$B1481 * VLOOKUP($A1481, テーブル5[], 8, FALSE)</f>
        <v>#VALUE!</v>
      </c>
    </row>
    <row r="1481" spans="1:2" hidden="1" outlineLevel="5" collapsed="1">
      <c r="A1481" s="3" t="e">
        <f>VLOOKUP($A1516, テーブル5[], 3, FALSE)</f>
        <v>#N/A</v>
      </c>
      <c r="B1481" t="e">
        <f>$B1516 * VLOOKUP($A1516, テーブル5[], 4, FALSE)</f>
        <v>#VALUE!</v>
      </c>
    </row>
    <row r="1482" spans="1:2" hidden="1" outlineLevel="6">
      <c r="A1482" s="4" t="s">
        <v>959</v>
      </c>
      <c r="B1482" t="e">
        <f>VLOOKUP(A1498, テーブル5[], 2, FALSE)</f>
        <v>#N/A</v>
      </c>
    </row>
    <row r="1483" spans="1:2" hidden="1" outlineLevel="7">
      <c r="A1483" s="5" t="s">
        <v>959</v>
      </c>
      <c r="B1483" t="e">
        <f>VLOOKUP(A1487, テーブル5[], 2, FALSE)</f>
        <v>#N/A</v>
      </c>
    </row>
    <row r="1484" spans="1:2" hidden="1" outlineLevel="7">
      <c r="A1484" s="5" t="e">
        <f>VLOOKUP($A1487, テーブル5[], 3, FALSE)</f>
        <v>#N/A</v>
      </c>
      <c r="B1484" t="e">
        <f>$B1487 * VLOOKUP($A1487, テーブル5[], 4, FALSE)</f>
        <v>#VALUE!</v>
      </c>
    </row>
    <row r="1485" spans="1:2" hidden="1" outlineLevel="7">
      <c r="A1485" s="5" t="e">
        <f>VLOOKUP($A1487, テーブル5[], 5, FALSE)</f>
        <v>#N/A</v>
      </c>
      <c r="B1485" t="e">
        <f>$B1487 * VLOOKUP($A1487, テーブル5[], 6, FALSE)</f>
        <v>#VALUE!</v>
      </c>
    </row>
    <row r="1486" spans="1:2" hidden="1" outlineLevel="7">
      <c r="A1486" s="5" t="e">
        <f>VLOOKUP($A1487, テーブル5[], 7, FALSE)</f>
        <v>#N/A</v>
      </c>
      <c r="B1486" t="e">
        <f>$B1487 * VLOOKUP($A1487, テーブル5[], 8, FALSE)</f>
        <v>#VALUE!</v>
      </c>
    </row>
    <row r="1487" spans="1:2" hidden="1" outlineLevel="6" collapsed="1">
      <c r="A1487" s="4" t="e">
        <f>VLOOKUP($A1498, テーブル5[], 3, FALSE)</f>
        <v>#N/A</v>
      </c>
      <c r="B1487" t="e">
        <f>$B1498 * VLOOKUP($A1498, テーブル5[], 4, FALSE)</f>
        <v>#VALUE!</v>
      </c>
    </row>
    <row r="1488" spans="1:2" hidden="1" outlineLevel="7">
      <c r="A1488" s="5" t="s">
        <v>959</v>
      </c>
      <c r="B1488" t="e">
        <f>VLOOKUP(A1492, テーブル5[], 2, FALSE)</f>
        <v>#N/A</v>
      </c>
    </row>
    <row r="1489" spans="1:2" hidden="1" outlineLevel="7">
      <c r="A1489" s="5" t="e">
        <f>VLOOKUP($A1492, テーブル5[], 3, FALSE)</f>
        <v>#N/A</v>
      </c>
      <c r="B1489" t="e">
        <f>$B1492 * VLOOKUP($A1492, テーブル5[], 4, FALSE)</f>
        <v>#VALUE!</v>
      </c>
    </row>
    <row r="1490" spans="1:2" hidden="1" outlineLevel="7">
      <c r="A1490" s="5" t="e">
        <f>VLOOKUP($A1492, テーブル5[], 5, FALSE)</f>
        <v>#N/A</v>
      </c>
      <c r="B1490" t="e">
        <f>$B1492 * VLOOKUP($A1492, テーブル5[], 6, FALSE)</f>
        <v>#VALUE!</v>
      </c>
    </row>
    <row r="1491" spans="1:2" hidden="1" outlineLevel="7">
      <c r="A1491" s="5" t="e">
        <f>VLOOKUP($A1492, テーブル5[], 7, FALSE)</f>
        <v>#N/A</v>
      </c>
      <c r="B1491" t="e">
        <f>$B1492 * VLOOKUP($A1492, テーブル5[], 8, FALSE)</f>
        <v>#VALUE!</v>
      </c>
    </row>
    <row r="1492" spans="1:2" hidden="1" outlineLevel="6" collapsed="1">
      <c r="A1492" s="4" t="e">
        <f>VLOOKUP($A1498, テーブル5[], 5, FALSE)</f>
        <v>#N/A</v>
      </c>
      <c r="B1492" t="e">
        <f>$B1498 * VLOOKUP($A1498, テーブル5[], 6, FALSE)</f>
        <v>#VALUE!</v>
      </c>
    </row>
    <row r="1493" spans="1:2" hidden="1" outlineLevel="7">
      <c r="A1493" s="5" t="s">
        <v>959</v>
      </c>
      <c r="B1493" t="e">
        <f>VLOOKUP(A1497, テーブル5[], 2, FALSE)</f>
        <v>#N/A</v>
      </c>
    </row>
    <row r="1494" spans="1:2" hidden="1" outlineLevel="7">
      <c r="A1494" s="5" t="e">
        <f>VLOOKUP($A1497, テーブル5[], 3, FALSE)</f>
        <v>#N/A</v>
      </c>
      <c r="B1494" t="e">
        <f>$B1497 * VLOOKUP($A1497, テーブル5[], 4, FALSE)</f>
        <v>#VALUE!</v>
      </c>
    </row>
    <row r="1495" spans="1:2" hidden="1" outlineLevel="7">
      <c r="A1495" s="5" t="e">
        <f>VLOOKUP($A1497, テーブル5[], 5, FALSE)</f>
        <v>#N/A</v>
      </c>
      <c r="B1495" t="e">
        <f>$B1497 * VLOOKUP($A1497, テーブル5[], 6, FALSE)</f>
        <v>#VALUE!</v>
      </c>
    </row>
    <row r="1496" spans="1:2" hidden="1" outlineLevel="7">
      <c r="A1496" s="5" t="e">
        <f>VLOOKUP($A1497, テーブル5[], 7, FALSE)</f>
        <v>#N/A</v>
      </c>
      <c r="B1496" t="e">
        <f>$B1497 * VLOOKUP($A1497, テーブル5[], 8, FALSE)</f>
        <v>#VALUE!</v>
      </c>
    </row>
    <row r="1497" spans="1:2" hidden="1" outlineLevel="6" collapsed="1">
      <c r="A1497" s="4" t="e">
        <f>VLOOKUP($A1498, テーブル5[], 7, FALSE)</f>
        <v>#N/A</v>
      </c>
      <c r="B1497" t="e">
        <f>$B1498 * VLOOKUP($A1498, テーブル5[], 8, FALSE)</f>
        <v>#VALUE!</v>
      </c>
    </row>
    <row r="1498" spans="1:2" hidden="1" outlineLevel="5" collapsed="1">
      <c r="A1498" s="3" t="e">
        <f>VLOOKUP($A1516, テーブル5[], 5, FALSE)</f>
        <v>#N/A</v>
      </c>
      <c r="B1498" t="e">
        <f>$B1516 * VLOOKUP($A1516, テーブル5[], 6, FALSE)</f>
        <v>#VALUE!</v>
      </c>
    </row>
    <row r="1499" spans="1:2" hidden="1" outlineLevel="6">
      <c r="A1499" s="4" t="s">
        <v>959</v>
      </c>
      <c r="B1499" t="e">
        <f>VLOOKUP(A1515, テーブル5[], 2, FALSE)</f>
        <v>#N/A</v>
      </c>
    </row>
    <row r="1500" spans="1:2" hidden="1" outlineLevel="7">
      <c r="A1500" s="5" t="s">
        <v>959</v>
      </c>
      <c r="B1500" t="e">
        <f>VLOOKUP(A1504, テーブル5[], 2, FALSE)</f>
        <v>#N/A</v>
      </c>
    </row>
    <row r="1501" spans="1:2" hidden="1" outlineLevel="7">
      <c r="A1501" s="5" t="e">
        <f>VLOOKUP($A1504, テーブル5[], 3, FALSE)</f>
        <v>#N/A</v>
      </c>
      <c r="B1501" t="e">
        <f>$B1504 * VLOOKUP($A1504, テーブル5[], 4, FALSE)</f>
        <v>#VALUE!</v>
      </c>
    </row>
    <row r="1502" spans="1:2" hidden="1" outlineLevel="7">
      <c r="A1502" s="5" t="e">
        <f>VLOOKUP($A1504, テーブル5[], 5, FALSE)</f>
        <v>#N/A</v>
      </c>
      <c r="B1502" t="e">
        <f>$B1504 * VLOOKUP($A1504, テーブル5[], 6, FALSE)</f>
        <v>#VALUE!</v>
      </c>
    </row>
    <row r="1503" spans="1:2" hidden="1" outlineLevel="7">
      <c r="A1503" s="5" t="e">
        <f>VLOOKUP($A1504, テーブル5[], 7, FALSE)</f>
        <v>#N/A</v>
      </c>
      <c r="B1503" t="e">
        <f>$B1504 * VLOOKUP($A1504, テーブル5[], 8, FALSE)</f>
        <v>#VALUE!</v>
      </c>
    </row>
    <row r="1504" spans="1:2" hidden="1" outlineLevel="6" collapsed="1">
      <c r="A1504" s="4" t="e">
        <f>VLOOKUP($A1515, テーブル5[], 3, FALSE)</f>
        <v>#N/A</v>
      </c>
      <c r="B1504" t="e">
        <f>$B1515 * VLOOKUP($A1515, テーブル5[], 4, FALSE)</f>
        <v>#VALUE!</v>
      </c>
    </row>
    <row r="1505" spans="1:2" hidden="1" outlineLevel="7">
      <c r="A1505" s="5" t="s">
        <v>959</v>
      </c>
      <c r="B1505" t="e">
        <f>VLOOKUP(A1509, テーブル5[], 2, FALSE)</f>
        <v>#N/A</v>
      </c>
    </row>
    <row r="1506" spans="1:2" hidden="1" outlineLevel="7">
      <c r="A1506" s="5" t="e">
        <f>VLOOKUP($A1509, テーブル5[], 3, FALSE)</f>
        <v>#N/A</v>
      </c>
      <c r="B1506" t="e">
        <f>$B1509 * VLOOKUP($A1509, テーブル5[], 4, FALSE)</f>
        <v>#VALUE!</v>
      </c>
    </row>
    <row r="1507" spans="1:2" hidden="1" outlineLevel="7">
      <c r="A1507" s="5" t="e">
        <f>VLOOKUP($A1509, テーブル5[], 5, FALSE)</f>
        <v>#N/A</v>
      </c>
      <c r="B1507" t="e">
        <f>$B1509 * VLOOKUP($A1509, テーブル5[], 6, FALSE)</f>
        <v>#VALUE!</v>
      </c>
    </row>
    <row r="1508" spans="1:2" hidden="1" outlineLevel="7">
      <c r="A1508" s="5" t="e">
        <f>VLOOKUP($A1509, テーブル5[], 7, FALSE)</f>
        <v>#N/A</v>
      </c>
      <c r="B1508" t="e">
        <f>$B1509 * VLOOKUP($A1509, テーブル5[], 8, FALSE)</f>
        <v>#VALUE!</v>
      </c>
    </row>
    <row r="1509" spans="1:2" hidden="1" outlineLevel="6" collapsed="1">
      <c r="A1509" s="4" t="e">
        <f>VLOOKUP($A1515, テーブル5[], 5, FALSE)</f>
        <v>#N/A</v>
      </c>
      <c r="B1509" t="e">
        <f>$B1515 * VLOOKUP($A1515, テーブル5[], 6, FALSE)</f>
        <v>#VALUE!</v>
      </c>
    </row>
    <row r="1510" spans="1:2" hidden="1" outlineLevel="7">
      <c r="A1510" s="5" t="s">
        <v>959</v>
      </c>
      <c r="B1510" t="e">
        <f>VLOOKUP(A1514, テーブル5[], 2, FALSE)</f>
        <v>#N/A</v>
      </c>
    </row>
    <row r="1511" spans="1:2" hidden="1" outlineLevel="7">
      <c r="A1511" s="5" t="e">
        <f>VLOOKUP($A1514, テーブル5[], 3, FALSE)</f>
        <v>#N/A</v>
      </c>
      <c r="B1511" t="e">
        <f>$B1514 * VLOOKUP($A1514, テーブル5[], 4, FALSE)</f>
        <v>#VALUE!</v>
      </c>
    </row>
    <row r="1512" spans="1:2" hidden="1" outlineLevel="7">
      <c r="A1512" s="5" t="e">
        <f>VLOOKUP($A1514, テーブル5[], 5, FALSE)</f>
        <v>#N/A</v>
      </c>
      <c r="B1512" t="e">
        <f>$B1514 * VLOOKUP($A1514, テーブル5[], 6, FALSE)</f>
        <v>#VALUE!</v>
      </c>
    </row>
    <row r="1513" spans="1:2" hidden="1" outlineLevel="7">
      <c r="A1513" s="5" t="e">
        <f>VLOOKUP($A1514, テーブル5[], 7, FALSE)</f>
        <v>#N/A</v>
      </c>
      <c r="B1513" t="e">
        <f>$B1514 * VLOOKUP($A1514, テーブル5[], 8, FALSE)</f>
        <v>#VALUE!</v>
      </c>
    </row>
    <row r="1514" spans="1:2" hidden="1" outlineLevel="6" collapsed="1">
      <c r="A1514" s="4" t="e">
        <f>VLOOKUP($A1515, テーブル5[], 7, FALSE)</f>
        <v>#N/A</v>
      </c>
      <c r="B1514" t="e">
        <f>$B1515 * VLOOKUP($A1515, テーブル5[], 8, FALSE)</f>
        <v>#VALUE!</v>
      </c>
    </row>
    <row r="1515" spans="1:2" hidden="1" outlineLevel="5" collapsed="1">
      <c r="A1515" s="3" t="e">
        <f>VLOOKUP($A1516, テーブル5[], 7, FALSE)</f>
        <v>#N/A</v>
      </c>
      <c r="B1515" t="e">
        <f>$B1516 * VLOOKUP($A1516, テーブル5[], 8, FALSE)</f>
        <v>#VALUE!</v>
      </c>
    </row>
    <row r="1516" spans="1:2" hidden="1" outlineLevel="4" collapsed="1">
      <c r="A1516" s="10" t="e">
        <f>VLOOKUP($A1623, テーブル5[], 3, FALSE)</f>
        <v>#N/A</v>
      </c>
      <c r="B1516" s="11" t="e">
        <f>$B1623 * VLOOKUP($A1623, テーブル5[], 4, FALSE)</f>
        <v>#VALUE!</v>
      </c>
    </row>
    <row r="1517" spans="1:2" hidden="1" outlineLevel="5">
      <c r="A1517" s="3" t="s">
        <v>959</v>
      </c>
      <c r="B1517" t="e">
        <f>VLOOKUP(A1569, テーブル5[], 2, FALSE)</f>
        <v>#N/A</v>
      </c>
    </row>
    <row r="1518" spans="1:2" hidden="1" outlineLevel="6">
      <c r="A1518" s="4" t="s">
        <v>959</v>
      </c>
      <c r="B1518" t="e">
        <f>VLOOKUP(A1534, テーブル5[], 2, FALSE)</f>
        <v>#N/A</v>
      </c>
    </row>
    <row r="1519" spans="1:2" hidden="1" outlineLevel="7">
      <c r="A1519" s="5" t="s">
        <v>959</v>
      </c>
      <c r="B1519" t="e">
        <f>VLOOKUP(A1523, テーブル5[], 2, FALSE)</f>
        <v>#N/A</v>
      </c>
    </row>
    <row r="1520" spans="1:2" hidden="1" outlineLevel="7">
      <c r="A1520" s="5" t="e">
        <f>VLOOKUP($A1523, テーブル5[], 3, FALSE)</f>
        <v>#N/A</v>
      </c>
      <c r="B1520" t="e">
        <f>$B1523 * VLOOKUP($A1523, テーブル5[], 4, FALSE)</f>
        <v>#VALUE!</v>
      </c>
    </row>
    <row r="1521" spans="1:2" hidden="1" outlineLevel="7">
      <c r="A1521" s="5" t="e">
        <f>VLOOKUP($A1523, テーブル5[], 5, FALSE)</f>
        <v>#N/A</v>
      </c>
      <c r="B1521" t="e">
        <f>$B1523 * VLOOKUP($A1523, テーブル5[], 6, FALSE)</f>
        <v>#VALUE!</v>
      </c>
    </row>
    <row r="1522" spans="1:2" hidden="1" outlineLevel="7">
      <c r="A1522" s="5" t="e">
        <f>VLOOKUP($A1523, テーブル5[], 7, FALSE)</f>
        <v>#N/A</v>
      </c>
      <c r="B1522" t="e">
        <f>$B1523 * VLOOKUP($A1523, テーブル5[], 8, FALSE)</f>
        <v>#VALUE!</v>
      </c>
    </row>
    <row r="1523" spans="1:2" hidden="1" outlineLevel="6" collapsed="1">
      <c r="A1523" s="4" t="e">
        <f>VLOOKUP($A1534, テーブル5[], 3, FALSE)</f>
        <v>#N/A</v>
      </c>
      <c r="B1523" t="e">
        <f>$B1534 * VLOOKUP($A1534, テーブル5[], 4, FALSE)</f>
        <v>#VALUE!</v>
      </c>
    </row>
    <row r="1524" spans="1:2" hidden="1" outlineLevel="7">
      <c r="A1524" s="5" t="s">
        <v>959</v>
      </c>
      <c r="B1524" t="e">
        <f>VLOOKUP(A1528, テーブル5[], 2, FALSE)</f>
        <v>#N/A</v>
      </c>
    </row>
    <row r="1525" spans="1:2" hidden="1" outlineLevel="7">
      <c r="A1525" s="5" t="e">
        <f>VLOOKUP($A1528, テーブル5[], 3, FALSE)</f>
        <v>#N/A</v>
      </c>
      <c r="B1525" t="e">
        <f>$B1528 * VLOOKUP($A1528, テーブル5[], 4, FALSE)</f>
        <v>#VALUE!</v>
      </c>
    </row>
    <row r="1526" spans="1:2" hidden="1" outlineLevel="7">
      <c r="A1526" s="5" t="e">
        <f>VLOOKUP($A1528, テーブル5[], 5, FALSE)</f>
        <v>#N/A</v>
      </c>
      <c r="B1526" t="e">
        <f>$B1528 * VLOOKUP($A1528, テーブル5[], 6, FALSE)</f>
        <v>#VALUE!</v>
      </c>
    </row>
    <row r="1527" spans="1:2" hidden="1" outlineLevel="7">
      <c r="A1527" s="5" t="e">
        <f>VLOOKUP($A1528, テーブル5[], 7, FALSE)</f>
        <v>#N/A</v>
      </c>
      <c r="B1527" t="e">
        <f>$B1528 * VLOOKUP($A1528, テーブル5[], 8, FALSE)</f>
        <v>#VALUE!</v>
      </c>
    </row>
    <row r="1528" spans="1:2" hidden="1" outlineLevel="6" collapsed="1">
      <c r="A1528" s="4" t="e">
        <f>VLOOKUP($A1534, テーブル5[], 5, FALSE)</f>
        <v>#N/A</v>
      </c>
      <c r="B1528" t="e">
        <f>$B1534 * VLOOKUP($A1534, テーブル5[], 6, FALSE)</f>
        <v>#VALUE!</v>
      </c>
    </row>
    <row r="1529" spans="1:2" hidden="1" outlineLevel="7">
      <c r="A1529" s="5" t="s">
        <v>959</v>
      </c>
      <c r="B1529" t="e">
        <f>VLOOKUP(A1533, テーブル5[], 2, FALSE)</f>
        <v>#N/A</v>
      </c>
    </row>
    <row r="1530" spans="1:2" hidden="1" outlineLevel="7">
      <c r="A1530" s="5" t="e">
        <f>VLOOKUP($A1533, テーブル5[], 3, FALSE)</f>
        <v>#N/A</v>
      </c>
      <c r="B1530" t="e">
        <f>$B1533 * VLOOKUP($A1533, テーブル5[], 4, FALSE)</f>
        <v>#VALUE!</v>
      </c>
    </row>
    <row r="1531" spans="1:2" hidden="1" outlineLevel="7">
      <c r="A1531" s="5" t="e">
        <f>VLOOKUP($A1533, テーブル5[], 5, FALSE)</f>
        <v>#N/A</v>
      </c>
      <c r="B1531" t="e">
        <f>$B1533 * VLOOKUP($A1533, テーブル5[], 6, FALSE)</f>
        <v>#VALUE!</v>
      </c>
    </row>
    <row r="1532" spans="1:2" hidden="1" outlineLevel="7">
      <c r="A1532" s="5" t="e">
        <f>VLOOKUP($A1533, テーブル5[], 7, FALSE)</f>
        <v>#N/A</v>
      </c>
      <c r="B1532" t="e">
        <f>$B1533 * VLOOKUP($A1533, テーブル5[], 8, FALSE)</f>
        <v>#VALUE!</v>
      </c>
    </row>
    <row r="1533" spans="1:2" hidden="1" outlineLevel="6" collapsed="1">
      <c r="A1533" s="4" t="e">
        <f>VLOOKUP($A1534, テーブル5[], 7, FALSE)</f>
        <v>#N/A</v>
      </c>
      <c r="B1533" t="e">
        <f>$B1534 * VLOOKUP($A1534, テーブル5[], 8, FALSE)</f>
        <v>#VALUE!</v>
      </c>
    </row>
    <row r="1534" spans="1:2" hidden="1" outlineLevel="5" collapsed="1">
      <c r="A1534" s="3" t="e">
        <f>VLOOKUP($A1569, テーブル5[], 3, FALSE)</f>
        <v>#N/A</v>
      </c>
      <c r="B1534" t="e">
        <f>$B1569 * VLOOKUP($A1569, テーブル5[], 4, FALSE)</f>
        <v>#VALUE!</v>
      </c>
    </row>
    <row r="1535" spans="1:2" hidden="1" outlineLevel="6">
      <c r="A1535" s="4" t="s">
        <v>959</v>
      </c>
      <c r="B1535" t="e">
        <f>VLOOKUP(A1551, テーブル5[], 2, FALSE)</f>
        <v>#N/A</v>
      </c>
    </row>
    <row r="1536" spans="1:2" hidden="1" outlineLevel="7">
      <c r="A1536" s="5" t="s">
        <v>959</v>
      </c>
      <c r="B1536" t="e">
        <f>VLOOKUP(A1540, テーブル5[], 2, FALSE)</f>
        <v>#N/A</v>
      </c>
    </row>
    <row r="1537" spans="1:2" hidden="1" outlineLevel="7">
      <c r="A1537" s="5" t="e">
        <f>VLOOKUP($A1540, テーブル5[], 3, FALSE)</f>
        <v>#N/A</v>
      </c>
      <c r="B1537" t="e">
        <f>$B1540 * VLOOKUP($A1540, テーブル5[], 4, FALSE)</f>
        <v>#VALUE!</v>
      </c>
    </row>
    <row r="1538" spans="1:2" hidden="1" outlineLevel="7">
      <c r="A1538" s="5" t="e">
        <f>VLOOKUP($A1540, テーブル5[], 5, FALSE)</f>
        <v>#N/A</v>
      </c>
      <c r="B1538" t="e">
        <f>$B1540 * VLOOKUP($A1540, テーブル5[], 6, FALSE)</f>
        <v>#VALUE!</v>
      </c>
    </row>
    <row r="1539" spans="1:2" hidden="1" outlineLevel="7">
      <c r="A1539" s="5" t="e">
        <f>VLOOKUP($A1540, テーブル5[], 7, FALSE)</f>
        <v>#N/A</v>
      </c>
      <c r="B1539" t="e">
        <f>$B1540 * VLOOKUP($A1540, テーブル5[], 8, FALSE)</f>
        <v>#VALUE!</v>
      </c>
    </row>
    <row r="1540" spans="1:2" hidden="1" outlineLevel="6" collapsed="1">
      <c r="A1540" s="4" t="e">
        <f>VLOOKUP($A1551, テーブル5[], 3, FALSE)</f>
        <v>#N/A</v>
      </c>
      <c r="B1540" t="e">
        <f>$B1551 * VLOOKUP($A1551, テーブル5[], 4, FALSE)</f>
        <v>#VALUE!</v>
      </c>
    </row>
    <row r="1541" spans="1:2" hidden="1" outlineLevel="7">
      <c r="A1541" s="5" t="s">
        <v>959</v>
      </c>
      <c r="B1541" t="e">
        <f>VLOOKUP(A1545, テーブル5[], 2, FALSE)</f>
        <v>#N/A</v>
      </c>
    </row>
    <row r="1542" spans="1:2" hidden="1" outlineLevel="7">
      <c r="A1542" s="5" t="e">
        <f>VLOOKUP($A1545, テーブル5[], 3, FALSE)</f>
        <v>#N/A</v>
      </c>
      <c r="B1542" t="e">
        <f>$B1545 * VLOOKUP($A1545, テーブル5[], 4, FALSE)</f>
        <v>#VALUE!</v>
      </c>
    </row>
    <row r="1543" spans="1:2" hidden="1" outlineLevel="7">
      <c r="A1543" s="5" t="e">
        <f>VLOOKUP($A1545, テーブル5[], 5, FALSE)</f>
        <v>#N/A</v>
      </c>
      <c r="B1543" t="e">
        <f>$B1545 * VLOOKUP($A1545, テーブル5[], 6, FALSE)</f>
        <v>#VALUE!</v>
      </c>
    </row>
    <row r="1544" spans="1:2" hidden="1" outlineLevel="7">
      <c r="A1544" s="5" t="e">
        <f>VLOOKUP($A1545, テーブル5[], 7, FALSE)</f>
        <v>#N/A</v>
      </c>
      <c r="B1544" t="e">
        <f>$B1545 * VLOOKUP($A1545, テーブル5[], 8, FALSE)</f>
        <v>#VALUE!</v>
      </c>
    </row>
    <row r="1545" spans="1:2" hidden="1" outlineLevel="6" collapsed="1">
      <c r="A1545" s="4" t="e">
        <f>VLOOKUP($A1551, テーブル5[], 5, FALSE)</f>
        <v>#N/A</v>
      </c>
      <c r="B1545" t="e">
        <f>$B1551 * VLOOKUP($A1551, テーブル5[], 6, FALSE)</f>
        <v>#VALUE!</v>
      </c>
    </row>
    <row r="1546" spans="1:2" hidden="1" outlineLevel="7">
      <c r="A1546" s="5" t="s">
        <v>959</v>
      </c>
      <c r="B1546" t="e">
        <f>VLOOKUP(A1550, テーブル5[], 2, FALSE)</f>
        <v>#N/A</v>
      </c>
    </row>
    <row r="1547" spans="1:2" hidden="1" outlineLevel="7">
      <c r="A1547" s="5" t="e">
        <f>VLOOKUP($A1550, テーブル5[], 3, FALSE)</f>
        <v>#N/A</v>
      </c>
      <c r="B1547" t="e">
        <f>$B1550 * VLOOKUP($A1550, テーブル5[], 4, FALSE)</f>
        <v>#VALUE!</v>
      </c>
    </row>
    <row r="1548" spans="1:2" hidden="1" outlineLevel="7">
      <c r="A1548" s="5" t="e">
        <f>VLOOKUP($A1550, テーブル5[], 5, FALSE)</f>
        <v>#N/A</v>
      </c>
      <c r="B1548" t="e">
        <f>$B1550 * VLOOKUP($A1550, テーブル5[], 6, FALSE)</f>
        <v>#VALUE!</v>
      </c>
    </row>
    <row r="1549" spans="1:2" hidden="1" outlineLevel="7">
      <c r="A1549" s="5" t="e">
        <f>VLOOKUP($A1550, テーブル5[], 7, FALSE)</f>
        <v>#N/A</v>
      </c>
      <c r="B1549" t="e">
        <f>$B1550 * VLOOKUP($A1550, テーブル5[], 8, FALSE)</f>
        <v>#VALUE!</v>
      </c>
    </row>
    <row r="1550" spans="1:2" hidden="1" outlineLevel="6" collapsed="1">
      <c r="A1550" s="4" t="e">
        <f>VLOOKUP($A1551, テーブル5[], 7, FALSE)</f>
        <v>#N/A</v>
      </c>
      <c r="B1550" t="e">
        <f>$B1551 * VLOOKUP($A1551, テーブル5[], 8, FALSE)</f>
        <v>#VALUE!</v>
      </c>
    </row>
    <row r="1551" spans="1:2" hidden="1" outlineLevel="5" collapsed="1">
      <c r="A1551" s="3" t="e">
        <f>VLOOKUP($A1569, テーブル5[], 5, FALSE)</f>
        <v>#N/A</v>
      </c>
      <c r="B1551" t="e">
        <f>$B1569 * VLOOKUP($A1569, テーブル5[], 6, FALSE)</f>
        <v>#VALUE!</v>
      </c>
    </row>
    <row r="1552" spans="1:2" hidden="1" outlineLevel="6">
      <c r="A1552" s="4" t="s">
        <v>959</v>
      </c>
      <c r="B1552" t="e">
        <f>VLOOKUP(A1568, テーブル5[], 2, FALSE)</f>
        <v>#N/A</v>
      </c>
    </row>
    <row r="1553" spans="1:2" hidden="1" outlineLevel="7">
      <c r="A1553" s="5" t="s">
        <v>959</v>
      </c>
      <c r="B1553" t="e">
        <f>VLOOKUP(A1557, テーブル5[], 2, FALSE)</f>
        <v>#N/A</v>
      </c>
    </row>
    <row r="1554" spans="1:2" hidden="1" outlineLevel="7">
      <c r="A1554" s="5" t="e">
        <f>VLOOKUP($A1557, テーブル5[], 3, FALSE)</f>
        <v>#N/A</v>
      </c>
      <c r="B1554" t="e">
        <f>$B1557 * VLOOKUP($A1557, テーブル5[], 4, FALSE)</f>
        <v>#VALUE!</v>
      </c>
    </row>
    <row r="1555" spans="1:2" hidden="1" outlineLevel="7">
      <c r="A1555" s="5" t="e">
        <f>VLOOKUP($A1557, テーブル5[], 5, FALSE)</f>
        <v>#N/A</v>
      </c>
      <c r="B1555" t="e">
        <f>$B1557 * VLOOKUP($A1557, テーブル5[], 6, FALSE)</f>
        <v>#VALUE!</v>
      </c>
    </row>
    <row r="1556" spans="1:2" hidden="1" outlineLevel="7">
      <c r="A1556" s="5" t="e">
        <f>VLOOKUP($A1557, テーブル5[], 7, FALSE)</f>
        <v>#N/A</v>
      </c>
      <c r="B1556" t="e">
        <f>$B1557 * VLOOKUP($A1557, テーブル5[], 8, FALSE)</f>
        <v>#VALUE!</v>
      </c>
    </row>
    <row r="1557" spans="1:2" hidden="1" outlineLevel="6" collapsed="1">
      <c r="A1557" s="4" t="e">
        <f>VLOOKUP($A1568, テーブル5[], 3, FALSE)</f>
        <v>#N/A</v>
      </c>
      <c r="B1557" t="e">
        <f>$B1568 * VLOOKUP($A1568, テーブル5[], 4, FALSE)</f>
        <v>#VALUE!</v>
      </c>
    </row>
    <row r="1558" spans="1:2" hidden="1" outlineLevel="7">
      <c r="A1558" s="5" t="s">
        <v>959</v>
      </c>
      <c r="B1558" t="e">
        <f>VLOOKUP(A1562, テーブル5[], 2, FALSE)</f>
        <v>#N/A</v>
      </c>
    </row>
    <row r="1559" spans="1:2" hidden="1" outlineLevel="7">
      <c r="A1559" s="5" t="e">
        <f>VLOOKUP($A1562, テーブル5[], 3, FALSE)</f>
        <v>#N/A</v>
      </c>
      <c r="B1559" t="e">
        <f>$B1562 * VLOOKUP($A1562, テーブル5[], 4, FALSE)</f>
        <v>#VALUE!</v>
      </c>
    </row>
    <row r="1560" spans="1:2" hidden="1" outlineLevel="7">
      <c r="A1560" s="5" t="e">
        <f>VLOOKUP($A1562, テーブル5[], 5, FALSE)</f>
        <v>#N/A</v>
      </c>
      <c r="B1560" t="e">
        <f>$B1562 * VLOOKUP($A1562, テーブル5[], 6, FALSE)</f>
        <v>#VALUE!</v>
      </c>
    </row>
    <row r="1561" spans="1:2" hidden="1" outlineLevel="7">
      <c r="A1561" s="5" t="e">
        <f>VLOOKUP($A1562, テーブル5[], 7, FALSE)</f>
        <v>#N/A</v>
      </c>
      <c r="B1561" t="e">
        <f>$B1562 * VLOOKUP($A1562, テーブル5[], 8, FALSE)</f>
        <v>#VALUE!</v>
      </c>
    </row>
    <row r="1562" spans="1:2" hidden="1" outlineLevel="6" collapsed="1">
      <c r="A1562" s="4" t="e">
        <f>VLOOKUP($A1568, テーブル5[], 5, FALSE)</f>
        <v>#N/A</v>
      </c>
      <c r="B1562" t="e">
        <f>$B1568 * VLOOKUP($A1568, テーブル5[], 6, FALSE)</f>
        <v>#VALUE!</v>
      </c>
    </row>
    <row r="1563" spans="1:2" hidden="1" outlineLevel="7">
      <c r="A1563" s="5" t="s">
        <v>959</v>
      </c>
      <c r="B1563" t="e">
        <f>VLOOKUP(A1567, テーブル5[], 2, FALSE)</f>
        <v>#N/A</v>
      </c>
    </row>
    <row r="1564" spans="1:2" hidden="1" outlineLevel="7">
      <c r="A1564" s="5" t="e">
        <f>VLOOKUP($A1567, テーブル5[], 3, FALSE)</f>
        <v>#N/A</v>
      </c>
      <c r="B1564" t="e">
        <f>$B1567 * VLOOKUP($A1567, テーブル5[], 4, FALSE)</f>
        <v>#VALUE!</v>
      </c>
    </row>
    <row r="1565" spans="1:2" hidden="1" outlineLevel="7">
      <c r="A1565" s="5" t="e">
        <f>VLOOKUP($A1567, テーブル5[], 5, FALSE)</f>
        <v>#N/A</v>
      </c>
      <c r="B1565" t="e">
        <f>$B1567 * VLOOKUP($A1567, テーブル5[], 6, FALSE)</f>
        <v>#VALUE!</v>
      </c>
    </row>
    <row r="1566" spans="1:2" hidden="1" outlineLevel="7">
      <c r="A1566" s="5" t="e">
        <f>VLOOKUP($A1567, テーブル5[], 7, FALSE)</f>
        <v>#N/A</v>
      </c>
      <c r="B1566" t="e">
        <f>$B1567 * VLOOKUP($A1567, テーブル5[], 8, FALSE)</f>
        <v>#VALUE!</v>
      </c>
    </row>
    <row r="1567" spans="1:2" hidden="1" outlineLevel="6" collapsed="1">
      <c r="A1567" s="4" t="e">
        <f>VLOOKUP($A1568, テーブル5[], 7, FALSE)</f>
        <v>#N/A</v>
      </c>
      <c r="B1567" t="e">
        <f>$B1568 * VLOOKUP($A1568, テーブル5[], 8, FALSE)</f>
        <v>#VALUE!</v>
      </c>
    </row>
    <row r="1568" spans="1:2" hidden="1" outlineLevel="5" collapsed="1">
      <c r="A1568" s="3" t="e">
        <f>VLOOKUP($A1569, テーブル5[], 7, FALSE)</f>
        <v>#N/A</v>
      </c>
      <c r="B1568" t="e">
        <f>$B1569 * VLOOKUP($A1569, テーブル5[], 8, FALSE)</f>
        <v>#VALUE!</v>
      </c>
    </row>
    <row r="1569" spans="1:2" hidden="1" outlineLevel="4" collapsed="1">
      <c r="A1569" s="10" t="e">
        <f>VLOOKUP($A1623, テーブル5[], 5, FALSE)</f>
        <v>#N/A</v>
      </c>
      <c r="B1569" s="11" t="e">
        <f>$B1623 * VLOOKUP($A1623, テーブル5[], 6, FALSE)</f>
        <v>#VALUE!</v>
      </c>
    </row>
    <row r="1570" spans="1:2" hidden="1" outlineLevel="5">
      <c r="A1570" s="3" t="s">
        <v>959</v>
      </c>
      <c r="B1570" t="e">
        <f>VLOOKUP(A1622, テーブル5[], 2, FALSE)</f>
        <v>#N/A</v>
      </c>
    </row>
    <row r="1571" spans="1:2" hidden="1" outlineLevel="6">
      <c r="A1571" s="4" t="s">
        <v>959</v>
      </c>
      <c r="B1571" t="e">
        <f>VLOOKUP(A1587, テーブル5[], 2, FALSE)</f>
        <v>#N/A</v>
      </c>
    </row>
    <row r="1572" spans="1:2" hidden="1" outlineLevel="7">
      <c r="A1572" s="5" t="s">
        <v>959</v>
      </c>
      <c r="B1572" t="e">
        <f>VLOOKUP(A1576, テーブル5[], 2, FALSE)</f>
        <v>#N/A</v>
      </c>
    </row>
    <row r="1573" spans="1:2" hidden="1" outlineLevel="7">
      <c r="A1573" s="5" t="e">
        <f>VLOOKUP($A1576, テーブル5[], 3, FALSE)</f>
        <v>#N/A</v>
      </c>
      <c r="B1573" t="e">
        <f>$B1576 * VLOOKUP($A1576, テーブル5[], 4, FALSE)</f>
        <v>#VALUE!</v>
      </c>
    </row>
    <row r="1574" spans="1:2" hidden="1" outlineLevel="7">
      <c r="A1574" s="5" t="e">
        <f>VLOOKUP($A1576, テーブル5[], 5, FALSE)</f>
        <v>#N/A</v>
      </c>
      <c r="B1574" t="e">
        <f>$B1576 * VLOOKUP($A1576, テーブル5[], 6, FALSE)</f>
        <v>#VALUE!</v>
      </c>
    </row>
    <row r="1575" spans="1:2" hidden="1" outlineLevel="7">
      <c r="A1575" s="5" t="e">
        <f>VLOOKUP($A1576, テーブル5[], 7, FALSE)</f>
        <v>#N/A</v>
      </c>
      <c r="B1575" t="e">
        <f>$B1576 * VLOOKUP($A1576, テーブル5[], 8, FALSE)</f>
        <v>#VALUE!</v>
      </c>
    </row>
    <row r="1576" spans="1:2" hidden="1" outlineLevel="6" collapsed="1">
      <c r="A1576" s="4" t="e">
        <f>VLOOKUP($A1587, テーブル5[], 3, FALSE)</f>
        <v>#N/A</v>
      </c>
      <c r="B1576" t="e">
        <f>$B1587 * VLOOKUP($A1587, テーブル5[], 4, FALSE)</f>
        <v>#VALUE!</v>
      </c>
    </row>
    <row r="1577" spans="1:2" hidden="1" outlineLevel="7">
      <c r="A1577" s="5" t="s">
        <v>959</v>
      </c>
      <c r="B1577" t="e">
        <f>VLOOKUP(A1581, テーブル5[], 2, FALSE)</f>
        <v>#N/A</v>
      </c>
    </row>
    <row r="1578" spans="1:2" hidden="1" outlineLevel="7">
      <c r="A1578" s="5" t="e">
        <f>VLOOKUP($A1581, テーブル5[], 3, FALSE)</f>
        <v>#N/A</v>
      </c>
      <c r="B1578" t="e">
        <f>$B1581 * VLOOKUP($A1581, テーブル5[], 4, FALSE)</f>
        <v>#VALUE!</v>
      </c>
    </row>
    <row r="1579" spans="1:2" hidden="1" outlineLevel="7">
      <c r="A1579" s="5" t="e">
        <f>VLOOKUP($A1581, テーブル5[], 5, FALSE)</f>
        <v>#N/A</v>
      </c>
      <c r="B1579" t="e">
        <f>$B1581 * VLOOKUP($A1581, テーブル5[], 6, FALSE)</f>
        <v>#VALUE!</v>
      </c>
    </row>
    <row r="1580" spans="1:2" hidden="1" outlineLevel="7">
      <c r="A1580" s="5" t="e">
        <f>VLOOKUP($A1581, テーブル5[], 7, FALSE)</f>
        <v>#N/A</v>
      </c>
      <c r="B1580" t="e">
        <f>$B1581 * VLOOKUP($A1581, テーブル5[], 8, FALSE)</f>
        <v>#VALUE!</v>
      </c>
    </row>
    <row r="1581" spans="1:2" hidden="1" outlineLevel="6" collapsed="1">
      <c r="A1581" s="4" t="e">
        <f>VLOOKUP($A1587, テーブル5[], 5, FALSE)</f>
        <v>#N/A</v>
      </c>
      <c r="B1581" t="e">
        <f>$B1587 * VLOOKUP($A1587, テーブル5[], 6, FALSE)</f>
        <v>#VALUE!</v>
      </c>
    </row>
    <row r="1582" spans="1:2" hidden="1" outlineLevel="7">
      <c r="A1582" s="5" t="s">
        <v>959</v>
      </c>
      <c r="B1582" t="e">
        <f>VLOOKUP(A1586, テーブル5[], 2, FALSE)</f>
        <v>#N/A</v>
      </c>
    </row>
    <row r="1583" spans="1:2" hidden="1" outlineLevel="7">
      <c r="A1583" s="5" t="e">
        <f>VLOOKUP($A1586, テーブル5[], 3, FALSE)</f>
        <v>#N/A</v>
      </c>
      <c r="B1583" t="e">
        <f>$B1586 * VLOOKUP($A1586, テーブル5[], 4, FALSE)</f>
        <v>#VALUE!</v>
      </c>
    </row>
    <row r="1584" spans="1:2" hidden="1" outlineLevel="7">
      <c r="A1584" s="5" t="e">
        <f>VLOOKUP($A1586, テーブル5[], 5, FALSE)</f>
        <v>#N/A</v>
      </c>
      <c r="B1584" t="e">
        <f>$B1586 * VLOOKUP($A1586, テーブル5[], 6, FALSE)</f>
        <v>#VALUE!</v>
      </c>
    </row>
    <row r="1585" spans="1:2" hidden="1" outlineLevel="7">
      <c r="A1585" s="5" t="e">
        <f>VLOOKUP($A1586, テーブル5[], 7, FALSE)</f>
        <v>#N/A</v>
      </c>
      <c r="B1585" t="e">
        <f>$B1586 * VLOOKUP($A1586, テーブル5[], 8, FALSE)</f>
        <v>#VALUE!</v>
      </c>
    </row>
    <row r="1586" spans="1:2" hidden="1" outlineLevel="6" collapsed="1">
      <c r="A1586" s="4" t="e">
        <f>VLOOKUP($A1587, テーブル5[], 7, FALSE)</f>
        <v>#N/A</v>
      </c>
      <c r="B1586" t="e">
        <f>$B1587 * VLOOKUP($A1587, テーブル5[], 8, FALSE)</f>
        <v>#VALUE!</v>
      </c>
    </row>
    <row r="1587" spans="1:2" hidden="1" outlineLevel="5" collapsed="1">
      <c r="A1587" s="3" t="e">
        <f>VLOOKUP($A1622, テーブル5[], 3, FALSE)</f>
        <v>#N/A</v>
      </c>
      <c r="B1587" t="e">
        <f>$B1622 * VLOOKUP($A1622, テーブル5[], 4, FALSE)</f>
        <v>#VALUE!</v>
      </c>
    </row>
    <row r="1588" spans="1:2" hidden="1" outlineLevel="6">
      <c r="A1588" s="4" t="s">
        <v>959</v>
      </c>
      <c r="B1588" t="e">
        <f>VLOOKUP(A1604, テーブル5[], 2, FALSE)</f>
        <v>#N/A</v>
      </c>
    </row>
    <row r="1589" spans="1:2" hidden="1" outlineLevel="7">
      <c r="A1589" s="5" t="s">
        <v>959</v>
      </c>
      <c r="B1589" t="e">
        <f>VLOOKUP(A1593, テーブル5[], 2, FALSE)</f>
        <v>#N/A</v>
      </c>
    </row>
    <row r="1590" spans="1:2" hidden="1" outlineLevel="7">
      <c r="A1590" s="5" t="e">
        <f>VLOOKUP($A1593, テーブル5[], 3, FALSE)</f>
        <v>#N/A</v>
      </c>
      <c r="B1590" t="e">
        <f>$B1593 * VLOOKUP($A1593, テーブル5[], 4, FALSE)</f>
        <v>#VALUE!</v>
      </c>
    </row>
    <row r="1591" spans="1:2" hidden="1" outlineLevel="7">
      <c r="A1591" s="5" t="e">
        <f>VLOOKUP($A1593, テーブル5[], 5, FALSE)</f>
        <v>#N/A</v>
      </c>
      <c r="B1591" t="e">
        <f>$B1593 * VLOOKUP($A1593, テーブル5[], 6, FALSE)</f>
        <v>#VALUE!</v>
      </c>
    </row>
    <row r="1592" spans="1:2" hidden="1" outlineLevel="7">
      <c r="A1592" s="5" t="e">
        <f>VLOOKUP($A1593, テーブル5[], 7, FALSE)</f>
        <v>#N/A</v>
      </c>
      <c r="B1592" t="e">
        <f>$B1593 * VLOOKUP($A1593, テーブル5[], 8, FALSE)</f>
        <v>#VALUE!</v>
      </c>
    </row>
    <row r="1593" spans="1:2" hidden="1" outlineLevel="6" collapsed="1">
      <c r="A1593" s="4" t="e">
        <f>VLOOKUP($A1604, テーブル5[], 3, FALSE)</f>
        <v>#N/A</v>
      </c>
      <c r="B1593" t="e">
        <f>$B1604 * VLOOKUP($A1604, テーブル5[], 4, FALSE)</f>
        <v>#VALUE!</v>
      </c>
    </row>
    <row r="1594" spans="1:2" hidden="1" outlineLevel="7">
      <c r="A1594" s="5" t="s">
        <v>959</v>
      </c>
      <c r="B1594" t="e">
        <f>VLOOKUP(A1598, テーブル5[], 2, FALSE)</f>
        <v>#N/A</v>
      </c>
    </row>
    <row r="1595" spans="1:2" hidden="1" outlineLevel="7">
      <c r="A1595" s="5" t="e">
        <f>VLOOKUP($A1598, テーブル5[], 3, FALSE)</f>
        <v>#N/A</v>
      </c>
      <c r="B1595" t="e">
        <f>$B1598 * VLOOKUP($A1598, テーブル5[], 4, FALSE)</f>
        <v>#VALUE!</v>
      </c>
    </row>
    <row r="1596" spans="1:2" hidden="1" outlineLevel="7">
      <c r="A1596" s="5" t="e">
        <f>VLOOKUP($A1598, テーブル5[], 5, FALSE)</f>
        <v>#N/A</v>
      </c>
      <c r="B1596" t="e">
        <f>$B1598 * VLOOKUP($A1598, テーブル5[], 6, FALSE)</f>
        <v>#VALUE!</v>
      </c>
    </row>
    <row r="1597" spans="1:2" hidden="1" outlineLevel="7">
      <c r="A1597" s="5" t="e">
        <f>VLOOKUP($A1598, テーブル5[], 7, FALSE)</f>
        <v>#N/A</v>
      </c>
      <c r="B1597" t="e">
        <f>$B1598 * VLOOKUP($A1598, テーブル5[], 8, FALSE)</f>
        <v>#VALUE!</v>
      </c>
    </row>
    <row r="1598" spans="1:2" hidden="1" outlineLevel="6" collapsed="1">
      <c r="A1598" s="4" t="e">
        <f>VLOOKUP($A1604, テーブル5[], 5, FALSE)</f>
        <v>#N/A</v>
      </c>
      <c r="B1598" t="e">
        <f>$B1604 * VLOOKUP($A1604, テーブル5[], 6, FALSE)</f>
        <v>#VALUE!</v>
      </c>
    </row>
    <row r="1599" spans="1:2" hidden="1" outlineLevel="7">
      <c r="A1599" s="5" t="s">
        <v>959</v>
      </c>
      <c r="B1599" t="e">
        <f>VLOOKUP(A1603, テーブル5[], 2, FALSE)</f>
        <v>#N/A</v>
      </c>
    </row>
    <row r="1600" spans="1:2" hidden="1" outlineLevel="7">
      <c r="A1600" s="5" t="e">
        <f>VLOOKUP($A1603, テーブル5[], 3, FALSE)</f>
        <v>#N/A</v>
      </c>
      <c r="B1600" t="e">
        <f>$B1603 * VLOOKUP($A1603, テーブル5[], 4, FALSE)</f>
        <v>#VALUE!</v>
      </c>
    </row>
    <row r="1601" spans="1:2" hidden="1" outlineLevel="7">
      <c r="A1601" s="5" t="e">
        <f>VLOOKUP($A1603, テーブル5[], 5, FALSE)</f>
        <v>#N/A</v>
      </c>
      <c r="B1601" t="e">
        <f>$B1603 * VLOOKUP($A1603, テーブル5[], 6, FALSE)</f>
        <v>#VALUE!</v>
      </c>
    </row>
    <row r="1602" spans="1:2" hidden="1" outlineLevel="7">
      <c r="A1602" s="5" t="e">
        <f>VLOOKUP($A1603, テーブル5[], 7, FALSE)</f>
        <v>#N/A</v>
      </c>
      <c r="B1602" t="e">
        <f>$B1603 * VLOOKUP($A1603, テーブル5[], 8, FALSE)</f>
        <v>#VALUE!</v>
      </c>
    </row>
    <row r="1603" spans="1:2" hidden="1" outlineLevel="6" collapsed="1">
      <c r="A1603" s="4" t="e">
        <f>VLOOKUP($A1604, テーブル5[], 7, FALSE)</f>
        <v>#N/A</v>
      </c>
      <c r="B1603" t="e">
        <f>$B1604 * VLOOKUP($A1604, テーブル5[], 8, FALSE)</f>
        <v>#VALUE!</v>
      </c>
    </row>
    <row r="1604" spans="1:2" hidden="1" outlineLevel="5" collapsed="1">
      <c r="A1604" s="3" t="e">
        <f>VLOOKUP($A1622, テーブル5[], 5, FALSE)</f>
        <v>#N/A</v>
      </c>
      <c r="B1604" t="e">
        <f>$B1622 * VLOOKUP($A1622, テーブル5[], 6, FALSE)</f>
        <v>#VALUE!</v>
      </c>
    </row>
    <row r="1605" spans="1:2" hidden="1" outlineLevel="6">
      <c r="A1605" s="4" t="s">
        <v>959</v>
      </c>
      <c r="B1605" t="e">
        <f>VLOOKUP(A1621, テーブル5[], 2, FALSE)</f>
        <v>#N/A</v>
      </c>
    </row>
    <row r="1606" spans="1:2" hidden="1" outlineLevel="7">
      <c r="A1606" s="5" t="s">
        <v>959</v>
      </c>
      <c r="B1606" t="e">
        <f>VLOOKUP(A1610, テーブル5[], 2, FALSE)</f>
        <v>#N/A</v>
      </c>
    </row>
    <row r="1607" spans="1:2" hidden="1" outlineLevel="7">
      <c r="A1607" s="5" t="e">
        <f>VLOOKUP($A1610, テーブル5[], 3, FALSE)</f>
        <v>#N/A</v>
      </c>
      <c r="B1607" t="e">
        <f>$B1610 * VLOOKUP($A1610, テーブル5[], 4, FALSE)</f>
        <v>#VALUE!</v>
      </c>
    </row>
    <row r="1608" spans="1:2" hidden="1" outlineLevel="7">
      <c r="A1608" s="5" t="e">
        <f>VLOOKUP($A1610, テーブル5[], 5, FALSE)</f>
        <v>#N/A</v>
      </c>
      <c r="B1608" t="e">
        <f>$B1610 * VLOOKUP($A1610, テーブル5[], 6, FALSE)</f>
        <v>#VALUE!</v>
      </c>
    </row>
    <row r="1609" spans="1:2" hidden="1" outlineLevel="7">
      <c r="A1609" s="5" t="e">
        <f>VLOOKUP($A1610, テーブル5[], 7, FALSE)</f>
        <v>#N/A</v>
      </c>
      <c r="B1609" t="e">
        <f>$B1610 * VLOOKUP($A1610, テーブル5[], 8, FALSE)</f>
        <v>#VALUE!</v>
      </c>
    </row>
    <row r="1610" spans="1:2" hidden="1" outlineLevel="6" collapsed="1">
      <c r="A1610" s="4" t="e">
        <f>VLOOKUP($A1621, テーブル5[], 3, FALSE)</f>
        <v>#N/A</v>
      </c>
      <c r="B1610" t="e">
        <f>$B1621 * VLOOKUP($A1621, テーブル5[], 4, FALSE)</f>
        <v>#VALUE!</v>
      </c>
    </row>
    <row r="1611" spans="1:2" hidden="1" outlineLevel="7">
      <c r="A1611" s="5" t="s">
        <v>959</v>
      </c>
      <c r="B1611" t="e">
        <f>VLOOKUP(A1615, テーブル5[], 2, FALSE)</f>
        <v>#N/A</v>
      </c>
    </row>
    <row r="1612" spans="1:2" hidden="1" outlineLevel="7">
      <c r="A1612" s="5" t="e">
        <f>VLOOKUP($A1615, テーブル5[], 3, FALSE)</f>
        <v>#N/A</v>
      </c>
      <c r="B1612" t="e">
        <f>$B1615 * VLOOKUP($A1615, テーブル5[], 4, FALSE)</f>
        <v>#VALUE!</v>
      </c>
    </row>
    <row r="1613" spans="1:2" hidden="1" outlineLevel="7">
      <c r="A1613" s="5" t="e">
        <f>VLOOKUP($A1615, テーブル5[], 5, FALSE)</f>
        <v>#N/A</v>
      </c>
      <c r="B1613" t="e">
        <f>$B1615 * VLOOKUP($A1615, テーブル5[], 6, FALSE)</f>
        <v>#VALUE!</v>
      </c>
    </row>
    <row r="1614" spans="1:2" hidden="1" outlineLevel="7">
      <c r="A1614" s="5" t="e">
        <f>VLOOKUP($A1615, テーブル5[], 7, FALSE)</f>
        <v>#N/A</v>
      </c>
      <c r="B1614" t="e">
        <f>$B1615 * VLOOKUP($A1615, テーブル5[], 8, FALSE)</f>
        <v>#VALUE!</v>
      </c>
    </row>
    <row r="1615" spans="1:2" hidden="1" outlineLevel="6" collapsed="1">
      <c r="A1615" s="4" t="e">
        <f>VLOOKUP($A1621, テーブル5[], 5, FALSE)</f>
        <v>#N/A</v>
      </c>
      <c r="B1615" t="e">
        <f>$B1621 * VLOOKUP($A1621, テーブル5[], 6, FALSE)</f>
        <v>#VALUE!</v>
      </c>
    </row>
    <row r="1616" spans="1:2" hidden="1" outlineLevel="7">
      <c r="A1616" s="5" t="s">
        <v>959</v>
      </c>
      <c r="B1616" t="e">
        <f>VLOOKUP(A1620, テーブル5[], 2, FALSE)</f>
        <v>#N/A</v>
      </c>
    </row>
    <row r="1617" spans="1:2" hidden="1" outlineLevel="7">
      <c r="A1617" s="5" t="e">
        <f>VLOOKUP($A1620, テーブル5[], 3, FALSE)</f>
        <v>#N/A</v>
      </c>
      <c r="B1617" t="e">
        <f>$B1620 * VLOOKUP($A1620, テーブル5[], 4, FALSE)</f>
        <v>#VALUE!</v>
      </c>
    </row>
    <row r="1618" spans="1:2" hidden="1" outlineLevel="7">
      <c r="A1618" s="5" t="e">
        <f>VLOOKUP($A1620, テーブル5[], 5, FALSE)</f>
        <v>#N/A</v>
      </c>
      <c r="B1618" t="e">
        <f>$B1620 * VLOOKUP($A1620, テーブル5[], 6, FALSE)</f>
        <v>#VALUE!</v>
      </c>
    </row>
    <row r="1619" spans="1:2" hidden="1" outlineLevel="7">
      <c r="A1619" s="5" t="e">
        <f>VLOOKUP($A1620, テーブル5[], 7, FALSE)</f>
        <v>#N/A</v>
      </c>
      <c r="B1619" t="e">
        <f>$B1620 * VLOOKUP($A1620, テーブル5[], 8, FALSE)</f>
        <v>#VALUE!</v>
      </c>
    </row>
    <row r="1620" spans="1:2" hidden="1" outlineLevel="6" collapsed="1">
      <c r="A1620" s="4" t="e">
        <f>VLOOKUP($A1621, テーブル5[], 7, FALSE)</f>
        <v>#N/A</v>
      </c>
      <c r="B1620" t="e">
        <f>$B1621 * VLOOKUP($A1621, テーブル5[], 8, FALSE)</f>
        <v>#VALUE!</v>
      </c>
    </row>
    <row r="1621" spans="1:2" hidden="1" outlineLevel="5" collapsed="1">
      <c r="A1621" s="3" t="e">
        <f>VLOOKUP($A1622, テーブル5[], 7, FALSE)</f>
        <v>#N/A</v>
      </c>
      <c r="B1621" t="e">
        <f>$B1622 * VLOOKUP($A1622, テーブル5[], 8, FALSE)</f>
        <v>#VALUE!</v>
      </c>
    </row>
    <row r="1622" spans="1:2" hidden="1" outlineLevel="4" collapsed="1">
      <c r="A1622" s="10" t="e">
        <f>VLOOKUP($A1623, テーブル5[], 7, FALSE)</f>
        <v>#N/A</v>
      </c>
      <c r="B1622" s="11" t="e">
        <f>$B1623 * VLOOKUP($A1623, テーブル5[], 8, FALSE)</f>
        <v>#VALUE!</v>
      </c>
    </row>
    <row r="1623" spans="1:2" hidden="1" outlineLevel="3" collapsed="1">
      <c r="A1623" s="8" t="str">
        <f>VLOOKUP($A1946, テーブル5[], 3, FALSE)</f>
        <v/>
      </c>
      <c r="B1623" s="9" t="e">
        <f>$B1946 * VLOOKUP($A1946, テーブル5[], 4, FALSE)</f>
        <v>#VALUE!</v>
      </c>
    </row>
    <row r="1624" spans="1:2" hidden="1" outlineLevel="4">
      <c r="A1624" s="10" t="s">
        <v>959</v>
      </c>
      <c r="B1624" s="11" t="e">
        <f>VLOOKUP(A1784, テーブル5[], 2, FALSE)</f>
        <v>#N/A</v>
      </c>
    </row>
    <row r="1625" spans="1:2" hidden="1" outlineLevel="5">
      <c r="A1625" s="3" t="s">
        <v>959</v>
      </c>
      <c r="B1625" t="e">
        <f>VLOOKUP(A1677, テーブル5[], 2, FALSE)</f>
        <v>#N/A</v>
      </c>
    </row>
    <row r="1626" spans="1:2" hidden="1" outlineLevel="6">
      <c r="A1626" s="4" t="s">
        <v>959</v>
      </c>
      <c r="B1626" t="e">
        <f>VLOOKUP(A1642, テーブル5[], 2, FALSE)</f>
        <v>#N/A</v>
      </c>
    </row>
    <row r="1627" spans="1:2" hidden="1" outlineLevel="7">
      <c r="A1627" s="5" t="s">
        <v>959</v>
      </c>
      <c r="B1627" t="e">
        <f>VLOOKUP(A1631, テーブル5[], 2, FALSE)</f>
        <v>#N/A</v>
      </c>
    </row>
    <row r="1628" spans="1:2" hidden="1" outlineLevel="7">
      <c r="A1628" s="5" t="e">
        <f>VLOOKUP($A1631, テーブル5[], 3, FALSE)</f>
        <v>#N/A</v>
      </c>
      <c r="B1628" t="e">
        <f>$B1631 * VLOOKUP($A1631, テーブル5[], 4, FALSE)</f>
        <v>#VALUE!</v>
      </c>
    </row>
    <row r="1629" spans="1:2" hidden="1" outlineLevel="7">
      <c r="A1629" s="5" t="e">
        <f>VLOOKUP($A1631, テーブル5[], 5, FALSE)</f>
        <v>#N/A</v>
      </c>
      <c r="B1629" t="e">
        <f>$B1631 * VLOOKUP($A1631, テーブル5[], 6, FALSE)</f>
        <v>#VALUE!</v>
      </c>
    </row>
    <row r="1630" spans="1:2" hidden="1" outlineLevel="7">
      <c r="A1630" s="5" t="e">
        <f>VLOOKUP($A1631, テーブル5[], 7, FALSE)</f>
        <v>#N/A</v>
      </c>
      <c r="B1630" t="e">
        <f>$B1631 * VLOOKUP($A1631, テーブル5[], 8, FALSE)</f>
        <v>#VALUE!</v>
      </c>
    </row>
    <row r="1631" spans="1:2" hidden="1" outlineLevel="6" collapsed="1">
      <c r="A1631" s="4" t="e">
        <f>VLOOKUP($A1642, テーブル5[], 3, FALSE)</f>
        <v>#N/A</v>
      </c>
      <c r="B1631" t="e">
        <f>$B1642 * VLOOKUP($A1642, テーブル5[], 4, FALSE)</f>
        <v>#VALUE!</v>
      </c>
    </row>
    <row r="1632" spans="1:2" hidden="1" outlineLevel="7">
      <c r="A1632" s="5" t="s">
        <v>959</v>
      </c>
      <c r="B1632" t="e">
        <f>VLOOKUP(A1636, テーブル5[], 2, FALSE)</f>
        <v>#N/A</v>
      </c>
    </row>
    <row r="1633" spans="1:2" hidden="1" outlineLevel="7">
      <c r="A1633" s="5" t="e">
        <f>VLOOKUP($A1636, テーブル5[], 3, FALSE)</f>
        <v>#N/A</v>
      </c>
      <c r="B1633" t="e">
        <f>$B1636 * VLOOKUP($A1636, テーブル5[], 4, FALSE)</f>
        <v>#VALUE!</v>
      </c>
    </row>
    <row r="1634" spans="1:2" hidden="1" outlineLevel="7">
      <c r="A1634" s="5" t="e">
        <f>VLOOKUP($A1636, テーブル5[], 5, FALSE)</f>
        <v>#N/A</v>
      </c>
      <c r="B1634" t="e">
        <f>$B1636 * VLOOKUP($A1636, テーブル5[], 6, FALSE)</f>
        <v>#VALUE!</v>
      </c>
    </row>
    <row r="1635" spans="1:2" hidden="1" outlineLevel="7">
      <c r="A1635" s="5" t="e">
        <f>VLOOKUP($A1636, テーブル5[], 7, FALSE)</f>
        <v>#N/A</v>
      </c>
      <c r="B1635" t="e">
        <f>$B1636 * VLOOKUP($A1636, テーブル5[], 8, FALSE)</f>
        <v>#VALUE!</v>
      </c>
    </row>
    <row r="1636" spans="1:2" hidden="1" outlineLevel="6" collapsed="1">
      <c r="A1636" s="4" t="e">
        <f>VLOOKUP($A1642, テーブル5[], 5, FALSE)</f>
        <v>#N/A</v>
      </c>
      <c r="B1636" t="e">
        <f>$B1642 * VLOOKUP($A1642, テーブル5[], 6, FALSE)</f>
        <v>#VALUE!</v>
      </c>
    </row>
    <row r="1637" spans="1:2" hidden="1" outlineLevel="7">
      <c r="A1637" s="5" t="s">
        <v>959</v>
      </c>
      <c r="B1637" t="e">
        <f>VLOOKUP(A1641, テーブル5[], 2, FALSE)</f>
        <v>#N/A</v>
      </c>
    </row>
    <row r="1638" spans="1:2" hidden="1" outlineLevel="7">
      <c r="A1638" s="5" t="e">
        <f>VLOOKUP($A1641, テーブル5[], 3, FALSE)</f>
        <v>#N/A</v>
      </c>
      <c r="B1638" t="e">
        <f>$B1641 * VLOOKUP($A1641, テーブル5[], 4, FALSE)</f>
        <v>#VALUE!</v>
      </c>
    </row>
    <row r="1639" spans="1:2" hidden="1" outlineLevel="7">
      <c r="A1639" s="5" t="e">
        <f>VLOOKUP($A1641, テーブル5[], 5, FALSE)</f>
        <v>#N/A</v>
      </c>
      <c r="B1639" t="e">
        <f>$B1641 * VLOOKUP($A1641, テーブル5[], 6, FALSE)</f>
        <v>#VALUE!</v>
      </c>
    </row>
    <row r="1640" spans="1:2" hidden="1" outlineLevel="7">
      <c r="A1640" s="5" t="e">
        <f>VLOOKUP($A1641, テーブル5[], 7, FALSE)</f>
        <v>#N/A</v>
      </c>
      <c r="B1640" t="e">
        <f>$B1641 * VLOOKUP($A1641, テーブル5[], 8, FALSE)</f>
        <v>#VALUE!</v>
      </c>
    </row>
    <row r="1641" spans="1:2" hidden="1" outlineLevel="6" collapsed="1">
      <c r="A1641" s="4" t="e">
        <f>VLOOKUP($A1642, テーブル5[], 7, FALSE)</f>
        <v>#N/A</v>
      </c>
      <c r="B1641" t="e">
        <f>$B1642 * VLOOKUP($A1642, テーブル5[], 8, FALSE)</f>
        <v>#VALUE!</v>
      </c>
    </row>
    <row r="1642" spans="1:2" hidden="1" outlineLevel="5" collapsed="1">
      <c r="A1642" s="3" t="e">
        <f>VLOOKUP($A1677, テーブル5[], 3, FALSE)</f>
        <v>#N/A</v>
      </c>
      <c r="B1642" t="e">
        <f>$B1677 * VLOOKUP($A1677, テーブル5[], 4, FALSE)</f>
        <v>#VALUE!</v>
      </c>
    </row>
    <row r="1643" spans="1:2" hidden="1" outlineLevel="6">
      <c r="A1643" s="4" t="s">
        <v>959</v>
      </c>
      <c r="B1643" t="e">
        <f>VLOOKUP(A1659, テーブル5[], 2, FALSE)</f>
        <v>#N/A</v>
      </c>
    </row>
    <row r="1644" spans="1:2" hidden="1" outlineLevel="7">
      <c r="A1644" s="5" t="s">
        <v>959</v>
      </c>
      <c r="B1644" t="e">
        <f>VLOOKUP(A1648, テーブル5[], 2, FALSE)</f>
        <v>#N/A</v>
      </c>
    </row>
    <row r="1645" spans="1:2" hidden="1" outlineLevel="7">
      <c r="A1645" s="5" t="e">
        <f>VLOOKUP($A1648, テーブル5[], 3, FALSE)</f>
        <v>#N/A</v>
      </c>
      <c r="B1645" t="e">
        <f>$B1648 * VLOOKUP($A1648, テーブル5[], 4, FALSE)</f>
        <v>#VALUE!</v>
      </c>
    </row>
    <row r="1646" spans="1:2" hidden="1" outlineLevel="7">
      <c r="A1646" s="5" t="e">
        <f>VLOOKUP($A1648, テーブル5[], 5, FALSE)</f>
        <v>#N/A</v>
      </c>
      <c r="B1646" t="e">
        <f>$B1648 * VLOOKUP($A1648, テーブル5[], 6, FALSE)</f>
        <v>#VALUE!</v>
      </c>
    </row>
    <row r="1647" spans="1:2" hidden="1" outlineLevel="7">
      <c r="A1647" s="5" t="e">
        <f>VLOOKUP($A1648, テーブル5[], 7, FALSE)</f>
        <v>#N/A</v>
      </c>
      <c r="B1647" t="e">
        <f>$B1648 * VLOOKUP($A1648, テーブル5[], 8, FALSE)</f>
        <v>#VALUE!</v>
      </c>
    </row>
    <row r="1648" spans="1:2" hidden="1" outlineLevel="6" collapsed="1">
      <c r="A1648" s="4" t="e">
        <f>VLOOKUP($A1659, テーブル5[], 3, FALSE)</f>
        <v>#N/A</v>
      </c>
      <c r="B1648" t="e">
        <f>$B1659 * VLOOKUP($A1659, テーブル5[], 4, FALSE)</f>
        <v>#VALUE!</v>
      </c>
    </row>
    <row r="1649" spans="1:2" hidden="1" outlineLevel="7">
      <c r="A1649" s="5" t="s">
        <v>959</v>
      </c>
      <c r="B1649" t="e">
        <f>VLOOKUP(A1653, テーブル5[], 2, FALSE)</f>
        <v>#N/A</v>
      </c>
    </row>
    <row r="1650" spans="1:2" hidden="1" outlineLevel="7">
      <c r="A1650" s="5" t="e">
        <f>VLOOKUP($A1653, テーブル5[], 3, FALSE)</f>
        <v>#N/A</v>
      </c>
      <c r="B1650" t="e">
        <f>$B1653 * VLOOKUP($A1653, テーブル5[], 4, FALSE)</f>
        <v>#VALUE!</v>
      </c>
    </row>
    <row r="1651" spans="1:2" hidden="1" outlineLevel="7">
      <c r="A1651" s="5" t="e">
        <f>VLOOKUP($A1653, テーブル5[], 5, FALSE)</f>
        <v>#N/A</v>
      </c>
      <c r="B1651" t="e">
        <f>$B1653 * VLOOKUP($A1653, テーブル5[], 6, FALSE)</f>
        <v>#VALUE!</v>
      </c>
    </row>
    <row r="1652" spans="1:2" hidden="1" outlineLevel="7">
      <c r="A1652" s="5" t="e">
        <f>VLOOKUP($A1653, テーブル5[], 7, FALSE)</f>
        <v>#N/A</v>
      </c>
      <c r="B1652" t="e">
        <f>$B1653 * VLOOKUP($A1653, テーブル5[], 8, FALSE)</f>
        <v>#VALUE!</v>
      </c>
    </row>
    <row r="1653" spans="1:2" hidden="1" outlineLevel="6" collapsed="1">
      <c r="A1653" s="4" t="e">
        <f>VLOOKUP($A1659, テーブル5[], 5, FALSE)</f>
        <v>#N/A</v>
      </c>
      <c r="B1653" t="e">
        <f>$B1659 * VLOOKUP($A1659, テーブル5[], 6, FALSE)</f>
        <v>#VALUE!</v>
      </c>
    </row>
    <row r="1654" spans="1:2" hidden="1" outlineLevel="7">
      <c r="A1654" s="5" t="s">
        <v>959</v>
      </c>
      <c r="B1654" t="e">
        <f>VLOOKUP(A1658, テーブル5[], 2, FALSE)</f>
        <v>#N/A</v>
      </c>
    </row>
    <row r="1655" spans="1:2" hidden="1" outlineLevel="7">
      <c r="A1655" s="5" t="e">
        <f>VLOOKUP($A1658, テーブル5[], 3, FALSE)</f>
        <v>#N/A</v>
      </c>
      <c r="B1655" t="e">
        <f>$B1658 * VLOOKUP($A1658, テーブル5[], 4, FALSE)</f>
        <v>#VALUE!</v>
      </c>
    </row>
    <row r="1656" spans="1:2" hidden="1" outlineLevel="7">
      <c r="A1656" s="5" t="e">
        <f>VLOOKUP($A1658, テーブル5[], 5, FALSE)</f>
        <v>#N/A</v>
      </c>
      <c r="B1656" t="e">
        <f>$B1658 * VLOOKUP($A1658, テーブル5[], 6, FALSE)</f>
        <v>#VALUE!</v>
      </c>
    </row>
    <row r="1657" spans="1:2" hidden="1" outlineLevel="7">
      <c r="A1657" s="5" t="e">
        <f>VLOOKUP($A1658, テーブル5[], 7, FALSE)</f>
        <v>#N/A</v>
      </c>
      <c r="B1657" t="e">
        <f>$B1658 * VLOOKUP($A1658, テーブル5[], 8, FALSE)</f>
        <v>#VALUE!</v>
      </c>
    </row>
    <row r="1658" spans="1:2" hidden="1" outlineLevel="6" collapsed="1">
      <c r="A1658" s="4" t="e">
        <f>VLOOKUP($A1659, テーブル5[], 7, FALSE)</f>
        <v>#N/A</v>
      </c>
      <c r="B1658" t="e">
        <f>$B1659 * VLOOKUP($A1659, テーブル5[], 8, FALSE)</f>
        <v>#VALUE!</v>
      </c>
    </row>
    <row r="1659" spans="1:2" hidden="1" outlineLevel="5" collapsed="1">
      <c r="A1659" s="3" t="e">
        <f>VLOOKUP($A1677, テーブル5[], 5, FALSE)</f>
        <v>#N/A</v>
      </c>
      <c r="B1659" t="e">
        <f>$B1677 * VLOOKUP($A1677, テーブル5[], 6, FALSE)</f>
        <v>#VALUE!</v>
      </c>
    </row>
    <row r="1660" spans="1:2" hidden="1" outlineLevel="6">
      <c r="A1660" s="4" t="s">
        <v>959</v>
      </c>
      <c r="B1660" t="e">
        <f>VLOOKUP(A1676, テーブル5[], 2, FALSE)</f>
        <v>#N/A</v>
      </c>
    </row>
    <row r="1661" spans="1:2" hidden="1" outlineLevel="7">
      <c r="A1661" s="5" t="s">
        <v>959</v>
      </c>
      <c r="B1661" t="e">
        <f>VLOOKUP(A1665, テーブル5[], 2, FALSE)</f>
        <v>#N/A</v>
      </c>
    </row>
    <row r="1662" spans="1:2" hidden="1" outlineLevel="7">
      <c r="A1662" s="5" t="e">
        <f>VLOOKUP($A1665, テーブル5[], 3, FALSE)</f>
        <v>#N/A</v>
      </c>
      <c r="B1662" t="e">
        <f>$B1665 * VLOOKUP($A1665, テーブル5[], 4, FALSE)</f>
        <v>#VALUE!</v>
      </c>
    </row>
    <row r="1663" spans="1:2" hidden="1" outlineLevel="7">
      <c r="A1663" s="5" t="e">
        <f>VLOOKUP($A1665, テーブル5[], 5, FALSE)</f>
        <v>#N/A</v>
      </c>
      <c r="B1663" t="e">
        <f>$B1665 * VLOOKUP($A1665, テーブル5[], 6, FALSE)</f>
        <v>#VALUE!</v>
      </c>
    </row>
    <row r="1664" spans="1:2" hidden="1" outlineLevel="7">
      <c r="A1664" s="5" t="e">
        <f>VLOOKUP($A1665, テーブル5[], 7, FALSE)</f>
        <v>#N/A</v>
      </c>
      <c r="B1664" t="e">
        <f>$B1665 * VLOOKUP($A1665, テーブル5[], 8, FALSE)</f>
        <v>#VALUE!</v>
      </c>
    </row>
    <row r="1665" spans="1:2" hidden="1" outlineLevel="6" collapsed="1">
      <c r="A1665" s="4" t="e">
        <f>VLOOKUP($A1676, テーブル5[], 3, FALSE)</f>
        <v>#N/A</v>
      </c>
      <c r="B1665" t="e">
        <f>$B1676 * VLOOKUP($A1676, テーブル5[], 4, FALSE)</f>
        <v>#VALUE!</v>
      </c>
    </row>
    <row r="1666" spans="1:2" hidden="1" outlineLevel="7">
      <c r="A1666" s="5" t="s">
        <v>959</v>
      </c>
      <c r="B1666" t="e">
        <f>VLOOKUP(A1670, テーブル5[], 2, FALSE)</f>
        <v>#N/A</v>
      </c>
    </row>
    <row r="1667" spans="1:2" hidden="1" outlineLevel="7">
      <c r="A1667" s="5" t="e">
        <f>VLOOKUP($A1670, テーブル5[], 3, FALSE)</f>
        <v>#N/A</v>
      </c>
      <c r="B1667" t="e">
        <f>$B1670 * VLOOKUP($A1670, テーブル5[], 4, FALSE)</f>
        <v>#VALUE!</v>
      </c>
    </row>
    <row r="1668" spans="1:2" hidden="1" outlineLevel="7">
      <c r="A1668" s="5" t="e">
        <f>VLOOKUP($A1670, テーブル5[], 5, FALSE)</f>
        <v>#N/A</v>
      </c>
      <c r="B1668" t="e">
        <f>$B1670 * VLOOKUP($A1670, テーブル5[], 6, FALSE)</f>
        <v>#VALUE!</v>
      </c>
    </row>
    <row r="1669" spans="1:2" hidden="1" outlineLevel="7">
      <c r="A1669" s="5" t="e">
        <f>VLOOKUP($A1670, テーブル5[], 7, FALSE)</f>
        <v>#N/A</v>
      </c>
      <c r="B1669" t="e">
        <f>$B1670 * VLOOKUP($A1670, テーブル5[], 8, FALSE)</f>
        <v>#VALUE!</v>
      </c>
    </row>
    <row r="1670" spans="1:2" hidden="1" outlineLevel="6" collapsed="1">
      <c r="A1670" s="4" t="e">
        <f>VLOOKUP($A1676, テーブル5[], 5, FALSE)</f>
        <v>#N/A</v>
      </c>
      <c r="B1670" t="e">
        <f>$B1676 * VLOOKUP($A1676, テーブル5[], 6, FALSE)</f>
        <v>#VALUE!</v>
      </c>
    </row>
    <row r="1671" spans="1:2" hidden="1" outlineLevel="7">
      <c r="A1671" s="5" t="s">
        <v>959</v>
      </c>
      <c r="B1671" t="e">
        <f>VLOOKUP(A1675, テーブル5[], 2, FALSE)</f>
        <v>#N/A</v>
      </c>
    </row>
    <row r="1672" spans="1:2" hidden="1" outlineLevel="7">
      <c r="A1672" s="5" t="e">
        <f>VLOOKUP($A1675, テーブル5[], 3, FALSE)</f>
        <v>#N/A</v>
      </c>
      <c r="B1672" t="e">
        <f>$B1675 * VLOOKUP($A1675, テーブル5[], 4, FALSE)</f>
        <v>#VALUE!</v>
      </c>
    </row>
    <row r="1673" spans="1:2" hidden="1" outlineLevel="7">
      <c r="A1673" s="5" t="e">
        <f>VLOOKUP($A1675, テーブル5[], 5, FALSE)</f>
        <v>#N/A</v>
      </c>
      <c r="B1673" t="e">
        <f>$B1675 * VLOOKUP($A1675, テーブル5[], 6, FALSE)</f>
        <v>#VALUE!</v>
      </c>
    </row>
    <row r="1674" spans="1:2" hidden="1" outlineLevel="7">
      <c r="A1674" s="5" t="e">
        <f>VLOOKUP($A1675, テーブル5[], 7, FALSE)</f>
        <v>#N/A</v>
      </c>
      <c r="B1674" t="e">
        <f>$B1675 * VLOOKUP($A1675, テーブル5[], 8, FALSE)</f>
        <v>#VALUE!</v>
      </c>
    </row>
    <row r="1675" spans="1:2" hidden="1" outlineLevel="6" collapsed="1">
      <c r="A1675" s="4" t="e">
        <f>VLOOKUP($A1676, テーブル5[], 7, FALSE)</f>
        <v>#N/A</v>
      </c>
      <c r="B1675" t="e">
        <f>$B1676 * VLOOKUP($A1676, テーブル5[], 8, FALSE)</f>
        <v>#VALUE!</v>
      </c>
    </row>
    <row r="1676" spans="1:2" hidden="1" outlineLevel="5" collapsed="1">
      <c r="A1676" s="3" t="e">
        <f>VLOOKUP($A1677, テーブル5[], 7, FALSE)</f>
        <v>#N/A</v>
      </c>
      <c r="B1676" t="e">
        <f>$B1677 * VLOOKUP($A1677, テーブル5[], 8, FALSE)</f>
        <v>#VALUE!</v>
      </c>
    </row>
    <row r="1677" spans="1:2" hidden="1" outlineLevel="4" collapsed="1">
      <c r="A1677" s="10" t="e">
        <f>VLOOKUP($A1784, テーブル5[], 3, FALSE)</f>
        <v>#N/A</v>
      </c>
      <c r="B1677" s="11" t="e">
        <f>$B1784 * VLOOKUP($A1784, テーブル5[], 4, FALSE)</f>
        <v>#VALUE!</v>
      </c>
    </row>
    <row r="1678" spans="1:2" hidden="1" outlineLevel="5">
      <c r="A1678" s="3" t="s">
        <v>959</v>
      </c>
      <c r="B1678" t="e">
        <f>VLOOKUP(A1730, テーブル5[], 2, FALSE)</f>
        <v>#N/A</v>
      </c>
    </row>
    <row r="1679" spans="1:2" hidden="1" outlineLevel="6">
      <c r="A1679" s="4" t="s">
        <v>959</v>
      </c>
      <c r="B1679" t="e">
        <f>VLOOKUP(A1695, テーブル5[], 2, FALSE)</f>
        <v>#N/A</v>
      </c>
    </row>
    <row r="1680" spans="1:2" hidden="1" outlineLevel="7">
      <c r="A1680" s="5" t="s">
        <v>959</v>
      </c>
      <c r="B1680" t="e">
        <f>VLOOKUP(A1684, テーブル5[], 2, FALSE)</f>
        <v>#N/A</v>
      </c>
    </row>
    <row r="1681" spans="1:2" hidden="1" outlineLevel="7">
      <c r="A1681" s="5" t="e">
        <f>VLOOKUP($A1684, テーブル5[], 3, FALSE)</f>
        <v>#N/A</v>
      </c>
      <c r="B1681" t="e">
        <f>$B1684 * VLOOKUP($A1684, テーブル5[], 4, FALSE)</f>
        <v>#VALUE!</v>
      </c>
    </row>
    <row r="1682" spans="1:2" hidden="1" outlineLevel="7">
      <c r="A1682" s="5" t="e">
        <f>VLOOKUP($A1684, テーブル5[], 5, FALSE)</f>
        <v>#N/A</v>
      </c>
      <c r="B1682" t="e">
        <f>$B1684 * VLOOKUP($A1684, テーブル5[], 6, FALSE)</f>
        <v>#VALUE!</v>
      </c>
    </row>
    <row r="1683" spans="1:2" hidden="1" outlineLevel="7">
      <c r="A1683" s="5" t="e">
        <f>VLOOKUP($A1684, テーブル5[], 7, FALSE)</f>
        <v>#N/A</v>
      </c>
      <c r="B1683" t="e">
        <f>$B1684 * VLOOKUP($A1684, テーブル5[], 8, FALSE)</f>
        <v>#VALUE!</v>
      </c>
    </row>
    <row r="1684" spans="1:2" hidden="1" outlineLevel="6" collapsed="1">
      <c r="A1684" s="4" t="e">
        <f>VLOOKUP($A1695, テーブル5[], 3, FALSE)</f>
        <v>#N/A</v>
      </c>
      <c r="B1684" t="e">
        <f>$B1695 * VLOOKUP($A1695, テーブル5[], 4, FALSE)</f>
        <v>#VALUE!</v>
      </c>
    </row>
    <row r="1685" spans="1:2" hidden="1" outlineLevel="7">
      <c r="A1685" s="5" t="s">
        <v>959</v>
      </c>
      <c r="B1685" t="e">
        <f>VLOOKUP(A1689, テーブル5[], 2, FALSE)</f>
        <v>#N/A</v>
      </c>
    </row>
    <row r="1686" spans="1:2" hidden="1" outlineLevel="7">
      <c r="A1686" s="5" t="e">
        <f>VLOOKUP($A1689, テーブル5[], 3, FALSE)</f>
        <v>#N/A</v>
      </c>
      <c r="B1686" t="e">
        <f>$B1689 * VLOOKUP($A1689, テーブル5[], 4, FALSE)</f>
        <v>#VALUE!</v>
      </c>
    </row>
    <row r="1687" spans="1:2" hidden="1" outlineLevel="7">
      <c r="A1687" s="5" t="e">
        <f>VLOOKUP($A1689, テーブル5[], 5, FALSE)</f>
        <v>#N/A</v>
      </c>
      <c r="B1687" t="e">
        <f>$B1689 * VLOOKUP($A1689, テーブル5[], 6, FALSE)</f>
        <v>#VALUE!</v>
      </c>
    </row>
    <row r="1688" spans="1:2" hidden="1" outlineLevel="7">
      <c r="A1688" s="5" t="e">
        <f>VLOOKUP($A1689, テーブル5[], 7, FALSE)</f>
        <v>#N/A</v>
      </c>
      <c r="B1688" t="e">
        <f>$B1689 * VLOOKUP($A1689, テーブル5[], 8, FALSE)</f>
        <v>#VALUE!</v>
      </c>
    </row>
    <row r="1689" spans="1:2" hidden="1" outlineLevel="6" collapsed="1">
      <c r="A1689" s="4" t="e">
        <f>VLOOKUP($A1695, テーブル5[], 5, FALSE)</f>
        <v>#N/A</v>
      </c>
      <c r="B1689" t="e">
        <f>$B1695 * VLOOKUP($A1695, テーブル5[], 6, FALSE)</f>
        <v>#VALUE!</v>
      </c>
    </row>
    <row r="1690" spans="1:2" hidden="1" outlineLevel="7">
      <c r="A1690" s="5" t="s">
        <v>959</v>
      </c>
      <c r="B1690" t="e">
        <f>VLOOKUP(A1694, テーブル5[], 2, FALSE)</f>
        <v>#N/A</v>
      </c>
    </row>
    <row r="1691" spans="1:2" hidden="1" outlineLevel="7">
      <c r="A1691" s="5" t="e">
        <f>VLOOKUP($A1694, テーブル5[], 3, FALSE)</f>
        <v>#N/A</v>
      </c>
      <c r="B1691" t="e">
        <f>$B1694 * VLOOKUP($A1694, テーブル5[], 4, FALSE)</f>
        <v>#VALUE!</v>
      </c>
    </row>
    <row r="1692" spans="1:2" hidden="1" outlineLevel="7">
      <c r="A1692" s="5" t="e">
        <f>VLOOKUP($A1694, テーブル5[], 5, FALSE)</f>
        <v>#N/A</v>
      </c>
      <c r="B1692" t="e">
        <f>$B1694 * VLOOKUP($A1694, テーブル5[], 6, FALSE)</f>
        <v>#VALUE!</v>
      </c>
    </row>
    <row r="1693" spans="1:2" hidden="1" outlineLevel="7">
      <c r="A1693" s="5" t="e">
        <f>VLOOKUP($A1694, テーブル5[], 7, FALSE)</f>
        <v>#N/A</v>
      </c>
      <c r="B1693" t="e">
        <f>$B1694 * VLOOKUP($A1694, テーブル5[], 8, FALSE)</f>
        <v>#VALUE!</v>
      </c>
    </row>
    <row r="1694" spans="1:2" hidden="1" outlineLevel="6" collapsed="1">
      <c r="A1694" s="4" t="e">
        <f>VLOOKUP($A1695, テーブル5[], 7, FALSE)</f>
        <v>#N/A</v>
      </c>
      <c r="B1694" t="e">
        <f>$B1695 * VLOOKUP($A1695, テーブル5[], 8, FALSE)</f>
        <v>#VALUE!</v>
      </c>
    </row>
    <row r="1695" spans="1:2" hidden="1" outlineLevel="5" collapsed="1">
      <c r="A1695" s="3" t="e">
        <f>VLOOKUP($A1730, テーブル5[], 3, FALSE)</f>
        <v>#N/A</v>
      </c>
      <c r="B1695" t="e">
        <f>$B1730 * VLOOKUP($A1730, テーブル5[], 4, FALSE)</f>
        <v>#VALUE!</v>
      </c>
    </row>
    <row r="1696" spans="1:2" hidden="1" outlineLevel="6">
      <c r="A1696" s="4" t="s">
        <v>959</v>
      </c>
      <c r="B1696" t="e">
        <f>VLOOKUP(A1712, テーブル5[], 2, FALSE)</f>
        <v>#N/A</v>
      </c>
    </row>
    <row r="1697" spans="1:2" hidden="1" outlineLevel="7">
      <c r="A1697" s="5" t="s">
        <v>959</v>
      </c>
      <c r="B1697" t="e">
        <f>VLOOKUP(A1701, テーブル5[], 2, FALSE)</f>
        <v>#N/A</v>
      </c>
    </row>
    <row r="1698" spans="1:2" hidden="1" outlineLevel="7">
      <c r="A1698" s="5" t="e">
        <f>VLOOKUP($A1701, テーブル5[], 3, FALSE)</f>
        <v>#N/A</v>
      </c>
      <c r="B1698" t="e">
        <f>$B1701 * VLOOKUP($A1701, テーブル5[], 4, FALSE)</f>
        <v>#VALUE!</v>
      </c>
    </row>
    <row r="1699" spans="1:2" hidden="1" outlineLevel="7">
      <c r="A1699" s="5" t="e">
        <f>VLOOKUP($A1701, テーブル5[], 5, FALSE)</f>
        <v>#N/A</v>
      </c>
      <c r="B1699" t="e">
        <f>$B1701 * VLOOKUP($A1701, テーブル5[], 6, FALSE)</f>
        <v>#VALUE!</v>
      </c>
    </row>
    <row r="1700" spans="1:2" hidden="1" outlineLevel="7">
      <c r="A1700" s="5" t="e">
        <f>VLOOKUP($A1701, テーブル5[], 7, FALSE)</f>
        <v>#N/A</v>
      </c>
      <c r="B1700" t="e">
        <f>$B1701 * VLOOKUP($A1701, テーブル5[], 8, FALSE)</f>
        <v>#VALUE!</v>
      </c>
    </row>
    <row r="1701" spans="1:2" hidden="1" outlineLevel="6" collapsed="1">
      <c r="A1701" s="4" t="e">
        <f>VLOOKUP($A1712, テーブル5[], 3, FALSE)</f>
        <v>#N/A</v>
      </c>
      <c r="B1701" t="e">
        <f>$B1712 * VLOOKUP($A1712, テーブル5[], 4, FALSE)</f>
        <v>#VALUE!</v>
      </c>
    </row>
    <row r="1702" spans="1:2" hidden="1" outlineLevel="7">
      <c r="A1702" s="5" t="s">
        <v>959</v>
      </c>
      <c r="B1702" t="e">
        <f>VLOOKUP(A1706, テーブル5[], 2, FALSE)</f>
        <v>#N/A</v>
      </c>
    </row>
    <row r="1703" spans="1:2" hidden="1" outlineLevel="7">
      <c r="A1703" s="5" t="e">
        <f>VLOOKUP($A1706, テーブル5[], 3, FALSE)</f>
        <v>#N/A</v>
      </c>
      <c r="B1703" t="e">
        <f>$B1706 * VLOOKUP($A1706, テーブル5[], 4, FALSE)</f>
        <v>#VALUE!</v>
      </c>
    </row>
    <row r="1704" spans="1:2" hidden="1" outlineLevel="7">
      <c r="A1704" s="5" t="e">
        <f>VLOOKUP($A1706, テーブル5[], 5, FALSE)</f>
        <v>#N/A</v>
      </c>
      <c r="B1704" t="e">
        <f>$B1706 * VLOOKUP($A1706, テーブル5[], 6, FALSE)</f>
        <v>#VALUE!</v>
      </c>
    </row>
    <row r="1705" spans="1:2" hidden="1" outlineLevel="7">
      <c r="A1705" s="5" t="e">
        <f>VLOOKUP($A1706, テーブル5[], 7, FALSE)</f>
        <v>#N/A</v>
      </c>
      <c r="B1705" t="e">
        <f>$B1706 * VLOOKUP($A1706, テーブル5[], 8, FALSE)</f>
        <v>#VALUE!</v>
      </c>
    </row>
    <row r="1706" spans="1:2" hidden="1" outlineLevel="6" collapsed="1">
      <c r="A1706" s="4" t="e">
        <f>VLOOKUP($A1712, テーブル5[], 5, FALSE)</f>
        <v>#N/A</v>
      </c>
      <c r="B1706" t="e">
        <f>$B1712 * VLOOKUP($A1712, テーブル5[], 6, FALSE)</f>
        <v>#VALUE!</v>
      </c>
    </row>
    <row r="1707" spans="1:2" hidden="1" outlineLevel="7">
      <c r="A1707" s="5" t="s">
        <v>959</v>
      </c>
      <c r="B1707" t="e">
        <f>VLOOKUP(A1711, テーブル5[], 2, FALSE)</f>
        <v>#N/A</v>
      </c>
    </row>
    <row r="1708" spans="1:2" hidden="1" outlineLevel="7">
      <c r="A1708" s="5" t="e">
        <f>VLOOKUP($A1711, テーブル5[], 3, FALSE)</f>
        <v>#N/A</v>
      </c>
      <c r="B1708" t="e">
        <f>$B1711 * VLOOKUP($A1711, テーブル5[], 4, FALSE)</f>
        <v>#VALUE!</v>
      </c>
    </row>
    <row r="1709" spans="1:2" hidden="1" outlineLevel="7">
      <c r="A1709" s="5" t="e">
        <f>VLOOKUP($A1711, テーブル5[], 5, FALSE)</f>
        <v>#N/A</v>
      </c>
      <c r="B1709" t="e">
        <f>$B1711 * VLOOKUP($A1711, テーブル5[], 6, FALSE)</f>
        <v>#VALUE!</v>
      </c>
    </row>
    <row r="1710" spans="1:2" hidden="1" outlineLevel="7">
      <c r="A1710" s="5" t="e">
        <f>VLOOKUP($A1711, テーブル5[], 7, FALSE)</f>
        <v>#N/A</v>
      </c>
      <c r="B1710" t="e">
        <f>$B1711 * VLOOKUP($A1711, テーブル5[], 8, FALSE)</f>
        <v>#VALUE!</v>
      </c>
    </row>
    <row r="1711" spans="1:2" hidden="1" outlineLevel="6" collapsed="1">
      <c r="A1711" s="4" t="e">
        <f>VLOOKUP($A1712, テーブル5[], 7, FALSE)</f>
        <v>#N/A</v>
      </c>
      <c r="B1711" t="e">
        <f>$B1712 * VLOOKUP($A1712, テーブル5[], 8, FALSE)</f>
        <v>#VALUE!</v>
      </c>
    </row>
    <row r="1712" spans="1:2" hidden="1" outlineLevel="5" collapsed="1">
      <c r="A1712" s="3" t="e">
        <f>VLOOKUP($A1730, テーブル5[], 5, FALSE)</f>
        <v>#N/A</v>
      </c>
      <c r="B1712" t="e">
        <f>$B1730 * VLOOKUP($A1730, テーブル5[], 6, FALSE)</f>
        <v>#VALUE!</v>
      </c>
    </row>
    <row r="1713" spans="1:2" hidden="1" outlineLevel="6">
      <c r="A1713" s="4" t="s">
        <v>959</v>
      </c>
      <c r="B1713" t="e">
        <f>VLOOKUP(A1729, テーブル5[], 2, FALSE)</f>
        <v>#N/A</v>
      </c>
    </row>
    <row r="1714" spans="1:2" hidden="1" outlineLevel="7">
      <c r="A1714" s="5" t="s">
        <v>959</v>
      </c>
      <c r="B1714" t="e">
        <f>VLOOKUP(A1718, テーブル5[], 2, FALSE)</f>
        <v>#N/A</v>
      </c>
    </row>
    <row r="1715" spans="1:2" hidden="1" outlineLevel="7">
      <c r="A1715" s="5" t="e">
        <f>VLOOKUP($A1718, テーブル5[], 3, FALSE)</f>
        <v>#N/A</v>
      </c>
      <c r="B1715" t="e">
        <f>$B1718 * VLOOKUP($A1718, テーブル5[], 4, FALSE)</f>
        <v>#VALUE!</v>
      </c>
    </row>
    <row r="1716" spans="1:2" hidden="1" outlineLevel="7">
      <c r="A1716" s="5" t="e">
        <f>VLOOKUP($A1718, テーブル5[], 5, FALSE)</f>
        <v>#N/A</v>
      </c>
      <c r="B1716" t="e">
        <f>$B1718 * VLOOKUP($A1718, テーブル5[], 6, FALSE)</f>
        <v>#VALUE!</v>
      </c>
    </row>
    <row r="1717" spans="1:2" hidden="1" outlineLevel="7">
      <c r="A1717" s="5" t="e">
        <f>VLOOKUP($A1718, テーブル5[], 7, FALSE)</f>
        <v>#N/A</v>
      </c>
      <c r="B1717" t="e">
        <f>$B1718 * VLOOKUP($A1718, テーブル5[], 8, FALSE)</f>
        <v>#VALUE!</v>
      </c>
    </row>
    <row r="1718" spans="1:2" hidden="1" outlineLevel="6" collapsed="1">
      <c r="A1718" s="4" t="e">
        <f>VLOOKUP($A1729, テーブル5[], 3, FALSE)</f>
        <v>#N/A</v>
      </c>
      <c r="B1718" t="e">
        <f>$B1729 * VLOOKUP($A1729, テーブル5[], 4, FALSE)</f>
        <v>#VALUE!</v>
      </c>
    </row>
    <row r="1719" spans="1:2" hidden="1" outlineLevel="7">
      <c r="A1719" s="5" t="s">
        <v>959</v>
      </c>
      <c r="B1719" t="e">
        <f>VLOOKUP(A1723, テーブル5[], 2, FALSE)</f>
        <v>#N/A</v>
      </c>
    </row>
    <row r="1720" spans="1:2" hidden="1" outlineLevel="7">
      <c r="A1720" s="5" t="e">
        <f>VLOOKUP($A1723, テーブル5[], 3, FALSE)</f>
        <v>#N/A</v>
      </c>
      <c r="B1720" t="e">
        <f>$B1723 * VLOOKUP($A1723, テーブル5[], 4, FALSE)</f>
        <v>#VALUE!</v>
      </c>
    </row>
    <row r="1721" spans="1:2" hidden="1" outlineLevel="7">
      <c r="A1721" s="5" t="e">
        <f>VLOOKUP($A1723, テーブル5[], 5, FALSE)</f>
        <v>#N/A</v>
      </c>
      <c r="B1721" t="e">
        <f>$B1723 * VLOOKUP($A1723, テーブル5[], 6, FALSE)</f>
        <v>#VALUE!</v>
      </c>
    </row>
    <row r="1722" spans="1:2" hidden="1" outlineLevel="7">
      <c r="A1722" s="5" t="e">
        <f>VLOOKUP($A1723, テーブル5[], 7, FALSE)</f>
        <v>#N/A</v>
      </c>
      <c r="B1722" t="e">
        <f>$B1723 * VLOOKUP($A1723, テーブル5[], 8, FALSE)</f>
        <v>#VALUE!</v>
      </c>
    </row>
    <row r="1723" spans="1:2" hidden="1" outlineLevel="6" collapsed="1">
      <c r="A1723" s="4" t="e">
        <f>VLOOKUP($A1729, テーブル5[], 5, FALSE)</f>
        <v>#N/A</v>
      </c>
      <c r="B1723" t="e">
        <f>$B1729 * VLOOKUP($A1729, テーブル5[], 6, FALSE)</f>
        <v>#VALUE!</v>
      </c>
    </row>
    <row r="1724" spans="1:2" hidden="1" outlineLevel="7">
      <c r="A1724" s="5" t="s">
        <v>959</v>
      </c>
      <c r="B1724" t="e">
        <f>VLOOKUP(A1728, テーブル5[], 2, FALSE)</f>
        <v>#N/A</v>
      </c>
    </row>
    <row r="1725" spans="1:2" hidden="1" outlineLevel="7">
      <c r="A1725" s="5" t="e">
        <f>VLOOKUP($A1728, テーブル5[], 3, FALSE)</f>
        <v>#N/A</v>
      </c>
      <c r="B1725" t="e">
        <f>$B1728 * VLOOKUP($A1728, テーブル5[], 4, FALSE)</f>
        <v>#VALUE!</v>
      </c>
    </row>
    <row r="1726" spans="1:2" hidden="1" outlineLevel="7">
      <c r="A1726" s="5" t="e">
        <f>VLOOKUP($A1728, テーブル5[], 5, FALSE)</f>
        <v>#N/A</v>
      </c>
      <c r="B1726" t="e">
        <f>$B1728 * VLOOKUP($A1728, テーブル5[], 6, FALSE)</f>
        <v>#VALUE!</v>
      </c>
    </row>
    <row r="1727" spans="1:2" hidden="1" outlineLevel="7">
      <c r="A1727" s="5" t="e">
        <f>VLOOKUP($A1728, テーブル5[], 7, FALSE)</f>
        <v>#N/A</v>
      </c>
      <c r="B1727" t="e">
        <f>$B1728 * VLOOKUP($A1728, テーブル5[], 8, FALSE)</f>
        <v>#VALUE!</v>
      </c>
    </row>
    <row r="1728" spans="1:2" hidden="1" outlineLevel="6" collapsed="1">
      <c r="A1728" s="4" t="e">
        <f>VLOOKUP($A1729, テーブル5[], 7, FALSE)</f>
        <v>#N/A</v>
      </c>
      <c r="B1728" t="e">
        <f>$B1729 * VLOOKUP($A1729, テーブル5[], 8, FALSE)</f>
        <v>#VALUE!</v>
      </c>
    </row>
    <row r="1729" spans="1:2" hidden="1" outlineLevel="5" collapsed="1">
      <c r="A1729" s="3" t="e">
        <f>VLOOKUP($A1730, テーブル5[], 7, FALSE)</f>
        <v>#N/A</v>
      </c>
      <c r="B1729" t="e">
        <f>$B1730 * VLOOKUP($A1730, テーブル5[], 8, FALSE)</f>
        <v>#VALUE!</v>
      </c>
    </row>
    <row r="1730" spans="1:2" hidden="1" outlineLevel="4" collapsed="1">
      <c r="A1730" s="10" t="e">
        <f>VLOOKUP($A1784, テーブル5[], 5, FALSE)</f>
        <v>#N/A</v>
      </c>
      <c r="B1730" s="11" t="e">
        <f>$B1784 * VLOOKUP($A1784, テーブル5[], 6, FALSE)</f>
        <v>#VALUE!</v>
      </c>
    </row>
    <row r="1731" spans="1:2" hidden="1" outlineLevel="5">
      <c r="A1731" s="3" t="s">
        <v>959</v>
      </c>
      <c r="B1731" t="e">
        <f>VLOOKUP(A1783, テーブル5[], 2, FALSE)</f>
        <v>#N/A</v>
      </c>
    </row>
    <row r="1732" spans="1:2" hidden="1" outlineLevel="6">
      <c r="A1732" s="4" t="s">
        <v>959</v>
      </c>
      <c r="B1732" t="e">
        <f>VLOOKUP(A1748, テーブル5[], 2, FALSE)</f>
        <v>#N/A</v>
      </c>
    </row>
    <row r="1733" spans="1:2" hidden="1" outlineLevel="7">
      <c r="A1733" s="5" t="s">
        <v>959</v>
      </c>
      <c r="B1733" t="e">
        <f>VLOOKUP(A1737, テーブル5[], 2, FALSE)</f>
        <v>#N/A</v>
      </c>
    </row>
    <row r="1734" spans="1:2" hidden="1" outlineLevel="7">
      <c r="A1734" s="5" t="e">
        <f>VLOOKUP($A1737, テーブル5[], 3, FALSE)</f>
        <v>#N/A</v>
      </c>
      <c r="B1734" t="e">
        <f>$B1737 * VLOOKUP($A1737, テーブル5[], 4, FALSE)</f>
        <v>#VALUE!</v>
      </c>
    </row>
    <row r="1735" spans="1:2" hidden="1" outlineLevel="7">
      <c r="A1735" s="5" t="e">
        <f>VLOOKUP($A1737, テーブル5[], 5, FALSE)</f>
        <v>#N/A</v>
      </c>
      <c r="B1735" t="e">
        <f>$B1737 * VLOOKUP($A1737, テーブル5[], 6, FALSE)</f>
        <v>#VALUE!</v>
      </c>
    </row>
    <row r="1736" spans="1:2" hidden="1" outlineLevel="7">
      <c r="A1736" s="5" t="e">
        <f>VLOOKUP($A1737, テーブル5[], 7, FALSE)</f>
        <v>#N/A</v>
      </c>
      <c r="B1736" t="e">
        <f>$B1737 * VLOOKUP($A1737, テーブル5[], 8, FALSE)</f>
        <v>#VALUE!</v>
      </c>
    </row>
    <row r="1737" spans="1:2" hidden="1" outlineLevel="6" collapsed="1">
      <c r="A1737" s="4" t="e">
        <f>VLOOKUP($A1748, テーブル5[], 3, FALSE)</f>
        <v>#N/A</v>
      </c>
      <c r="B1737" t="e">
        <f>$B1748 * VLOOKUP($A1748, テーブル5[], 4, FALSE)</f>
        <v>#VALUE!</v>
      </c>
    </row>
    <row r="1738" spans="1:2" hidden="1" outlineLevel="7">
      <c r="A1738" s="5" t="s">
        <v>959</v>
      </c>
      <c r="B1738" t="e">
        <f>VLOOKUP(A1742, テーブル5[], 2, FALSE)</f>
        <v>#N/A</v>
      </c>
    </row>
    <row r="1739" spans="1:2" hidden="1" outlineLevel="7">
      <c r="A1739" s="5" t="e">
        <f>VLOOKUP($A1742, テーブル5[], 3, FALSE)</f>
        <v>#N/A</v>
      </c>
      <c r="B1739" t="e">
        <f>$B1742 * VLOOKUP($A1742, テーブル5[], 4, FALSE)</f>
        <v>#VALUE!</v>
      </c>
    </row>
    <row r="1740" spans="1:2" hidden="1" outlineLevel="7">
      <c r="A1740" s="5" t="e">
        <f>VLOOKUP($A1742, テーブル5[], 5, FALSE)</f>
        <v>#N/A</v>
      </c>
      <c r="B1740" t="e">
        <f>$B1742 * VLOOKUP($A1742, テーブル5[], 6, FALSE)</f>
        <v>#VALUE!</v>
      </c>
    </row>
    <row r="1741" spans="1:2" hidden="1" outlineLevel="7">
      <c r="A1741" s="5" t="e">
        <f>VLOOKUP($A1742, テーブル5[], 7, FALSE)</f>
        <v>#N/A</v>
      </c>
      <c r="B1741" t="e">
        <f>$B1742 * VLOOKUP($A1742, テーブル5[], 8, FALSE)</f>
        <v>#VALUE!</v>
      </c>
    </row>
    <row r="1742" spans="1:2" hidden="1" outlineLevel="6" collapsed="1">
      <c r="A1742" s="4" t="e">
        <f>VLOOKUP($A1748, テーブル5[], 5, FALSE)</f>
        <v>#N/A</v>
      </c>
      <c r="B1742" t="e">
        <f>$B1748 * VLOOKUP($A1748, テーブル5[], 6, FALSE)</f>
        <v>#VALUE!</v>
      </c>
    </row>
    <row r="1743" spans="1:2" hidden="1" outlineLevel="7">
      <c r="A1743" s="5" t="s">
        <v>959</v>
      </c>
      <c r="B1743" t="e">
        <f>VLOOKUP(A1747, テーブル5[], 2, FALSE)</f>
        <v>#N/A</v>
      </c>
    </row>
    <row r="1744" spans="1:2" hidden="1" outlineLevel="7">
      <c r="A1744" s="5" t="e">
        <f>VLOOKUP($A1747, テーブル5[], 3, FALSE)</f>
        <v>#N/A</v>
      </c>
      <c r="B1744" t="e">
        <f>$B1747 * VLOOKUP($A1747, テーブル5[], 4, FALSE)</f>
        <v>#VALUE!</v>
      </c>
    </row>
    <row r="1745" spans="1:2" hidden="1" outlineLevel="7">
      <c r="A1745" s="5" t="e">
        <f>VLOOKUP($A1747, テーブル5[], 5, FALSE)</f>
        <v>#N/A</v>
      </c>
      <c r="B1745" t="e">
        <f>$B1747 * VLOOKUP($A1747, テーブル5[], 6, FALSE)</f>
        <v>#VALUE!</v>
      </c>
    </row>
    <row r="1746" spans="1:2" hidden="1" outlineLevel="7">
      <c r="A1746" s="5" t="e">
        <f>VLOOKUP($A1747, テーブル5[], 7, FALSE)</f>
        <v>#N/A</v>
      </c>
      <c r="B1746" t="e">
        <f>$B1747 * VLOOKUP($A1747, テーブル5[], 8, FALSE)</f>
        <v>#VALUE!</v>
      </c>
    </row>
    <row r="1747" spans="1:2" hidden="1" outlineLevel="6" collapsed="1">
      <c r="A1747" s="4" t="e">
        <f>VLOOKUP($A1748, テーブル5[], 7, FALSE)</f>
        <v>#N/A</v>
      </c>
      <c r="B1747" t="e">
        <f>$B1748 * VLOOKUP($A1748, テーブル5[], 8, FALSE)</f>
        <v>#VALUE!</v>
      </c>
    </row>
    <row r="1748" spans="1:2" hidden="1" outlineLevel="5" collapsed="1">
      <c r="A1748" s="3" t="e">
        <f>VLOOKUP($A1783, テーブル5[], 3, FALSE)</f>
        <v>#N/A</v>
      </c>
      <c r="B1748" t="e">
        <f>$B1783 * VLOOKUP($A1783, テーブル5[], 4, FALSE)</f>
        <v>#VALUE!</v>
      </c>
    </row>
    <row r="1749" spans="1:2" hidden="1" outlineLevel="6">
      <c r="A1749" s="4" t="s">
        <v>959</v>
      </c>
      <c r="B1749" t="e">
        <f>VLOOKUP(A1765, テーブル5[], 2, FALSE)</f>
        <v>#N/A</v>
      </c>
    </row>
    <row r="1750" spans="1:2" hidden="1" outlineLevel="7">
      <c r="A1750" s="5" t="s">
        <v>959</v>
      </c>
      <c r="B1750" t="e">
        <f>VLOOKUP(A1754, テーブル5[], 2, FALSE)</f>
        <v>#N/A</v>
      </c>
    </row>
    <row r="1751" spans="1:2" hidden="1" outlineLevel="7">
      <c r="A1751" s="5" t="e">
        <f>VLOOKUP($A1754, テーブル5[], 3, FALSE)</f>
        <v>#N/A</v>
      </c>
      <c r="B1751" t="e">
        <f>$B1754 * VLOOKUP($A1754, テーブル5[], 4, FALSE)</f>
        <v>#VALUE!</v>
      </c>
    </row>
    <row r="1752" spans="1:2" hidden="1" outlineLevel="7">
      <c r="A1752" s="5" t="e">
        <f>VLOOKUP($A1754, テーブル5[], 5, FALSE)</f>
        <v>#N/A</v>
      </c>
      <c r="B1752" t="e">
        <f>$B1754 * VLOOKUP($A1754, テーブル5[], 6, FALSE)</f>
        <v>#VALUE!</v>
      </c>
    </row>
    <row r="1753" spans="1:2" hidden="1" outlineLevel="7">
      <c r="A1753" s="5" t="e">
        <f>VLOOKUP($A1754, テーブル5[], 7, FALSE)</f>
        <v>#N/A</v>
      </c>
      <c r="B1753" t="e">
        <f>$B1754 * VLOOKUP($A1754, テーブル5[], 8, FALSE)</f>
        <v>#VALUE!</v>
      </c>
    </row>
    <row r="1754" spans="1:2" hidden="1" outlineLevel="6" collapsed="1">
      <c r="A1754" s="4" t="e">
        <f>VLOOKUP($A1765, テーブル5[], 3, FALSE)</f>
        <v>#N/A</v>
      </c>
      <c r="B1754" t="e">
        <f>$B1765 * VLOOKUP($A1765, テーブル5[], 4, FALSE)</f>
        <v>#VALUE!</v>
      </c>
    </row>
    <row r="1755" spans="1:2" hidden="1" outlineLevel="7">
      <c r="A1755" s="5" t="s">
        <v>959</v>
      </c>
      <c r="B1755" t="e">
        <f>VLOOKUP(A1759, テーブル5[], 2, FALSE)</f>
        <v>#N/A</v>
      </c>
    </row>
    <row r="1756" spans="1:2" hidden="1" outlineLevel="7">
      <c r="A1756" s="5" t="e">
        <f>VLOOKUP($A1759, テーブル5[], 3, FALSE)</f>
        <v>#N/A</v>
      </c>
      <c r="B1756" t="e">
        <f>$B1759 * VLOOKUP($A1759, テーブル5[], 4, FALSE)</f>
        <v>#VALUE!</v>
      </c>
    </row>
    <row r="1757" spans="1:2" hidden="1" outlineLevel="7">
      <c r="A1757" s="5" t="e">
        <f>VLOOKUP($A1759, テーブル5[], 5, FALSE)</f>
        <v>#N/A</v>
      </c>
      <c r="B1757" t="e">
        <f>$B1759 * VLOOKUP($A1759, テーブル5[], 6, FALSE)</f>
        <v>#VALUE!</v>
      </c>
    </row>
    <row r="1758" spans="1:2" hidden="1" outlineLevel="7">
      <c r="A1758" s="5" t="e">
        <f>VLOOKUP($A1759, テーブル5[], 7, FALSE)</f>
        <v>#N/A</v>
      </c>
      <c r="B1758" t="e">
        <f>$B1759 * VLOOKUP($A1759, テーブル5[], 8, FALSE)</f>
        <v>#VALUE!</v>
      </c>
    </row>
    <row r="1759" spans="1:2" hidden="1" outlineLevel="6" collapsed="1">
      <c r="A1759" s="4" t="e">
        <f>VLOOKUP($A1765, テーブル5[], 5, FALSE)</f>
        <v>#N/A</v>
      </c>
      <c r="B1759" t="e">
        <f>$B1765 * VLOOKUP($A1765, テーブル5[], 6, FALSE)</f>
        <v>#VALUE!</v>
      </c>
    </row>
    <row r="1760" spans="1:2" hidden="1" outlineLevel="7">
      <c r="A1760" s="5" t="s">
        <v>959</v>
      </c>
      <c r="B1760" t="e">
        <f>VLOOKUP(A1764, テーブル5[], 2, FALSE)</f>
        <v>#N/A</v>
      </c>
    </row>
    <row r="1761" spans="1:2" hidden="1" outlineLevel="7">
      <c r="A1761" s="5" t="e">
        <f>VLOOKUP($A1764, テーブル5[], 3, FALSE)</f>
        <v>#N/A</v>
      </c>
      <c r="B1761" t="e">
        <f>$B1764 * VLOOKUP($A1764, テーブル5[], 4, FALSE)</f>
        <v>#VALUE!</v>
      </c>
    </row>
    <row r="1762" spans="1:2" hidden="1" outlineLevel="7">
      <c r="A1762" s="5" t="e">
        <f>VLOOKUP($A1764, テーブル5[], 5, FALSE)</f>
        <v>#N/A</v>
      </c>
      <c r="B1762" t="e">
        <f>$B1764 * VLOOKUP($A1764, テーブル5[], 6, FALSE)</f>
        <v>#VALUE!</v>
      </c>
    </row>
    <row r="1763" spans="1:2" hidden="1" outlineLevel="7">
      <c r="A1763" s="5" t="e">
        <f>VLOOKUP($A1764, テーブル5[], 7, FALSE)</f>
        <v>#N/A</v>
      </c>
      <c r="B1763" t="e">
        <f>$B1764 * VLOOKUP($A1764, テーブル5[], 8, FALSE)</f>
        <v>#VALUE!</v>
      </c>
    </row>
    <row r="1764" spans="1:2" hidden="1" outlineLevel="6" collapsed="1">
      <c r="A1764" s="4" t="e">
        <f>VLOOKUP($A1765, テーブル5[], 7, FALSE)</f>
        <v>#N/A</v>
      </c>
      <c r="B1764" t="e">
        <f>$B1765 * VLOOKUP($A1765, テーブル5[], 8, FALSE)</f>
        <v>#VALUE!</v>
      </c>
    </row>
    <row r="1765" spans="1:2" hidden="1" outlineLevel="5" collapsed="1">
      <c r="A1765" s="3" t="e">
        <f>VLOOKUP($A1783, テーブル5[], 5, FALSE)</f>
        <v>#N/A</v>
      </c>
      <c r="B1765" t="e">
        <f>$B1783 * VLOOKUP($A1783, テーブル5[], 6, FALSE)</f>
        <v>#VALUE!</v>
      </c>
    </row>
    <row r="1766" spans="1:2" hidden="1" outlineLevel="6">
      <c r="A1766" s="4" t="s">
        <v>959</v>
      </c>
      <c r="B1766" t="e">
        <f>VLOOKUP(A1782, テーブル5[], 2, FALSE)</f>
        <v>#N/A</v>
      </c>
    </row>
    <row r="1767" spans="1:2" hidden="1" outlineLevel="7">
      <c r="A1767" s="5" t="s">
        <v>959</v>
      </c>
      <c r="B1767" t="e">
        <f>VLOOKUP(A1771, テーブル5[], 2, FALSE)</f>
        <v>#N/A</v>
      </c>
    </row>
    <row r="1768" spans="1:2" hidden="1" outlineLevel="7">
      <c r="A1768" s="5" t="e">
        <f>VLOOKUP($A1771, テーブル5[], 3, FALSE)</f>
        <v>#N/A</v>
      </c>
      <c r="B1768" t="e">
        <f>$B1771 * VLOOKUP($A1771, テーブル5[], 4, FALSE)</f>
        <v>#VALUE!</v>
      </c>
    </row>
    <row r="1769" spans="1:2" hidden="1" outlineLevel="7">
      <c r="A1769" s="5" t="e">
        <f>VLOOKUP($A1771, テーブル5[], 5, FALSE)</f>
        <v>#N/A</v>
      </c>
      <c r="B1769" t="e">
        <f>$B1771 * VLOOKUP($A1771, テーブル5[], 6, FALSE)</f>
        <v>#VALUE!</v>
      </c>
    </row>
    <row r="1770" spans="1:2" hidden="1" outlineLevel="7">
      <c r="A1770" s="5" t="e">
        <f>VLOOKUP($A1771, テーブル5[], 7, FALSE)</f>
        <v>#N/A</v>
      </c>
      <c r="B1770" t="e">
        <f>$B1771 * VLOOKUP($A1771, テーブル5[], 8, FALSE)</f>
        <v>#VALUE!</v>
      </c>
    </row>
    <row r="1771" spans="1:2" hidden="1" outlineLevel="6" collapsed="1">
      <c r="A1771" s="4" t="e">
        <f>VLOOKUP($A1782, テーブル5[], 3, FALSE)</f>
        <v>#N/A</v>
      </c>
      <c r="B1771" t="e">
        <f>$B1782 * VLOOKUP($A1782, テーブル5[], 4, FALSE)</f>
        <v>#VALUE!</v>
      </c>
    </row>
    <row r="1772" spans="1:2" hidden="1" outlineLevel="7">
      <c r="A1772" s="5" t="s">
        <v>959</v>
      </c>
      <c r="B1772" t="e">
        <f>VLOOKUP(A1776, テーブル5[], 2, FALSE)</f>
        <v>#N/A</v>
      </c>
    </row>
    <row r="1773" spans="1:2" hidden="1" outlineLevel="7">
      <c r="A1773" s="5" t="e">
        <f>VLOOKUP($A1776, テーブル5[], 3, FALSE)</f>
        <v>#N/A</v>
      </c>
      <c r="B1773" t="e">
        <f>$B1776 * VLOOKUP($A1776, テーブル5[], 4, FALSE)</f>
        <v>#VALUE!</v>
      </c>
    </row>
    <row r="1774" spans="1:2" hidden="1" outlineLevel="7">
      <c r="A1774" s="5" t="e">
        <f>VLOOKUP($A1776, テーブル5[], 5, FALSE)</f>
        <v>#N/A</v>
      </c>
      <c r="B1774" t="e">
        <f>$B1776 * VLOOKUP($A1776, テーブル5[], 6, FALSE)</f>
        <v>#VALUE!</v>
      </c>
    </row>
    <row r="1775" spans="1:2" hidden="1" outlineLevel="7">
      <c r="A1775" s="5" t="e">
        <f>VLOOKUP($A1776, テーブル5[], 7, FALSE)</f>
        <v>#N/A</v>
      </c>
      <c r="B1775" t="e">
        <f>$B1776 * VLOOKUP($A1776, テーブル5[], 8, FALSE)</f>
        <v>#VALUE!</v>
      </c>
    </row>
    <row r="1776" spans="1:2" hidden="1" outlineLevel="6" collapsed="1">
      <c r="A1776" s="4" t="e">
        <f>VLOOKUP($A1782, テーブル5[], 5, FALSE)</f>
        <v>#N/A</v>
      </c>
      <c r="B1776" t="e">
        <f>$B1782 * VLOOKUP($A1782, テーブル5[], 6, FALSE)</f>
        <v>#VALUE!</v>
      </c>
    </row>
    <row r="1777" spans="1:2" hidden="1" outlineLevel="7">
      <c r="A1777" s="5" t="s">
        <v>959</v>
      </c>
      <c r="B1777" t="e">
        <f>VLOOKUP(A1781, テーブル5[], 2, FALSE)</f>
        <v>#N/A</v>
      </c>
    </row>
    <row r="1778" spans="1:2" hidden="1" outlineLevel="7">
      <c r="A1778" s="5" t="e">
        <f>VLOOKUP($A1781, テーブル5[], 3, FALSE)</f>
        <v>#N/A</v>
      </c>
      <c r="B1778" t="e">
        <f>$B1781 * VLOOKUP($A1781, テーブル5[], 4, FALSE)</f>
        <v>#VALUE!</v>
      </c>
    </row>
    <row r="1779" spans="1:2" hidden="1" outlineLevel="7">
      <c r="A1779" s="5" t="e">
        <f>VLOOKUP($A1781, テーブル5[], 5, FALSE)</f>
        <v>#N/A</v>
      </c>
      <c r="B1779" t="e">
        <f>$B1781 * VLOOKUP($A1781, テーブル5[], 6, FALSE)</f>
        <v>#VALUE!</v>
      </c>
    </row>
    <row r="1780" spans="1:2" hidden="1" outlineLevel="7">
      <c r="A1780" s="5" t="e">
        <f>VLOOKUP($A1781, テーブル5[], 7, FALSE)</f>
        <v>#N/A</v>
      </c>
      <c r="B1780" t="e">
        <f>$B1781 * VLOOKUP($A1781, テーブル5[], 8, FALSE)</f>
        <v>#VALUE!</v>
      </c>
    </row>
    <row r="1781" spans="1:2" hidden="1" outlineLevel="6" collapsed="1">
      <c r="A1781" s="4" t="e">
        <f>VLOOKUP($A1782, テーブル5[], 7, FALSE)</f>
        <v>#N/A</v>
      </c>
      <c r="B1781" t="e">
        <f>$B1782 * VLOOKUP($A1782, テーブル5[], 8, FALSE)</f>
        <v>#VALUE!</v>
      </c>
    </row>
    <row r="1782" spans="1:2" hidden="1" outlineLevel="5" collapsed="1">
      <c r="A1782" s="3" t="e">
        <f>VLOOKUP($A1783, テーブル5[], 7, FALSE)</f>
        <v>#N/A</v>
      </c>
      <c r="B1782" t="e">
        <f>$B1783 * VLOOKUP($A1783, テーブル5[], 8, FALSE)</f>
        <v>#VALUE!</v>
      </c>
    </row>
    <row r="1783" spans="1:2" hidden="1" outlineLevel="4" collapsed="1">
      <c r="A1783" s="10" t="e">
        <f>VLOOKUP($A1784, テーブル5[], 7, FALSE)</f>
        <v>#N/A</v>
      </c>
      <c r="B1783" s="11" t="e">
        <f>$B1784 * VLOOKUP($A1784, テーブル5[], 8, FALSE)</f>
        <v>#VALUE!</v>
      </c>
    </row>
    <row r="1784" spans="1:2" hidden="1" outlineLevel="3" collapsed="1">
      <c r="A1784" s="8" t="str">
        <f>VLOOKUP($A1946, テーブル5[], 5, FALSE)</f>
        <v/>
      </c>
      <c r="B1784" s="9" t="e">
        <f>$B1946 * VLOOKUP($A1946, テーブル5[], 6, FALSE)</f>
        <v>#VALUE!</v>
      </c>
    </row>
    <row r="1785" spans="1:2" hidden="1" outlineLevel="4">
      <c r="A1785" s="10" t="s">
        <v>959</v>
      </c>
      <c r="B1785" s="11" t="e">
        <f>VLOOKUP(A1945, テーブル5[], 2, FALSE)</f>
        <v>#N/A</v>
      </c>
    </row>
    <row r="1786" spans="1:2" hidden="1" outlineLevel="5">
      <c r="A1786" s="3" t="s">
        <v>959</v>
      </c>
      <c r="B1786" t="e">
        <f>VLOOKUP(A1838, テーブル5[], 2, FALSE)</f>
        <v>#N/A</v>
      </c>
    </row>
    <row r="1787" spans="1:2" hidden="1" outlineLevel="6">
      <c r="A1787" s="4" t="s">
        <v>959</v>
      </c>
      <c r="B1787" t="e">
        <f>VLOOKUP(A1803, テーブル5[], 2, FALSE)</f>
        <v>#N/A</v>
      </c>
    </row>
    <row r="1788" spans="1:2" hidden="1" outlineLevel="7">
      <c r="A1788" s="5" t="s">
        <v>959</v>
      </c>
      <c r="B1788" t="e">
        <f>VLOOKUP(A1792, テーブル5[], 2, FALSE)</f>
        <v>#N/A</v>
      </c>
    </row>
    <row r="1789" spans="1:2" hidden="1" outlineLevel="7">
      <c r="A1789" s="5" t="e">
        <f>VLOOKUP($A1792, テーブル5[], 3, FALSE)</f>
        <v>#N/A</v>
      </c>
      <c r="B1789" t="e">
        <f>$B1792 * VLOOKUP($A1792, テーブル5[], 4, FALSE)</f>
        <v>#VALUE!</v>
      </c>
    </row>
    <row r="1790" spans="1:2" hidden="1" outlineLevel="7">
      <c r="A1790" s="5" t="e">
        <f>VLOOKUP($A1792, テーブル5[], 5, FALSE)</f>
        <v>#N/A</v>
      </c>
      <c r="B1790" t="e">
        <f>$B1792 * VLOOKUP($A1792, テーブル5[], 6, FALSE)</f>
        <v>#VALUE!</v>
      </c>
    </row>
    <row r="1791" spans="1:2" hidden="1" outlineLevel="7">
      <c r="A1791" s="5" t="e">
        <f>VLOOKUP($A1792, テーブル5[], 7, FALSE)</f>
        <v>#N/A</v>
      </c>
      <c r="B1791" t="e">
        <f>$B1792 * VLOOKUP($A1792, テーブル5[], 8, FALSE)</f>
        <v>#VALUE!</v>
      </c>
    </row>
    <row r="1792" spans="1:2" hidden="1" outlineLevel="6" collapsed="1">
      <c r="A1792" s="4" t="e">
        <f>VLOOKUP($A1803, テーブル5[], 3, FALSE)</f>
        <v>#N/A</v>
      </c>
      <c r="B1792" t="e">
        <f>$B1803 * VLOOKUP($A1803, テーブル5[], 4, FALSE)</f>
        <v>#VALUE!</v>
      </c>
    </row>
    <row r="1793" spans="1:2" hidden="1" outlineLevel="7">
      <c r="A1793" s="5" t="s">
        <v>959</v>
      </c>
      <c r="B1793" t="e">
        <f>VLOOKUP(A1797, テーブル5[], 2, FALSE)</f>
        <v>#N/A</v>
      </c>
    </row>
    <row r="1794" spans="1:2" hidden="1" outlineLevel="7">
      <c r="A1794" s="5" t="e">
        <f>VLOOKUP($A1797, テーブル5[], 3, FALSE)</f>
        <v>#N/A</v>
      </c>
      <c r="B1794" t="e">
        <f>$B1797 * VLOOKUP($A1797, テーブル5[], 4, FALSE)</f>
        <v>#VALUE!</v>
      </c>
    </row>
    <row r="1795" spans="1:2" hidden="1" outlineLevel="7">
      <c r="A1795" s="5" t="e">
        <f>VLOOKUP($A1797, テーブル5[], 5, FALSE)</f>
        <v>#N/A</v>
      </c>
      <c r="B1795" t="e">
        <f>$B1797 * VLOOKUP($A1797, テーブル5[], 6, FALSE)</f>
        <v>#VALUE!</v>
      </c>
    </row>
    <row r="1796" spans="1:2" hidden="1" outlineLevel="7">
      <c r="A1796" s="5" t="e">
        <f>VLOOKUP($A1797, テーブル5[], 7, FALSE)</f>
        <v>#N/A</v>
      </c>
      <c r="B1796" t="e">
        <f>$B1797 * VLOOKUP($A1797, テーブル5[], 8, FALSE)</f>
        <v>#VALUE!</v>
      </c>
    </row>
    <row r="1797" spans="1:2" hidden="1" outlineLevel="6" collapsed="1">
      <c r="A1797" s="4" t="e">
        <f>VLOOKUP($A1803, テーブル5[], 5, FALSE)</f>
        <v>#N/A</v>
      </c>
      <c r="B1797" t="e">
        <f>$B1803 * VLOOKUP($A1803, テーブル5[], 6, FALSE)</f>
        <v>#VALUE!</v>
      </c>
    </row>
    <row r="1798" spans="1:2" hidden="1" outlineLevel="7">
      <c r="A1798" s="5" t="s">
        <v>959</v>
      </c>
      <c r="B1798" t="e">
        <f>VLOOKUP(A1802, テーブル5[], 2, FALSE)</f>
        <v>#N/A</v>
      </c>
    </row>
    <row r="1799" spans="1:2" hidden="1" outlineLevel="7">
      <c r="A1799" s="5" t="e">
        <f>VLOOKUP($A1802, テーブル5[], 3, FALSE)</f>
        <v>#N/A</v>
      </c>
      <c r="B1799" t="e">
        <f>$B1802 * VLOOKUP($A1802, テーブル5[], 4, FALSE)</f>
        <v>#VALUE!</v>
      </c>
    </row>
    <row r="1800" spans="1:2" hidden="1" outlineLevel="7">
      <c r="A1800" s="5" t="e">
        <f>VLOOKUP($A1802, テーブル5[], 5, FALSE)</f>
        <v>#N/A</v>
      </c>
      <c r="B1800" t="e">
        <f>$B1802 * VLOOKUP($A1802, テーブル5[], 6, FALSE)</f>
        <v>#VALUE!</v>
      </c>
    </row>
    <row r="1801" spans="1:2" hidden="1" outlineLevel="7">
      <c r="A1801" s="5" t="e">
        <f>VLOOKUP($A1802, テーブル5[], 7, FALSE)</f>
        <v>#N/A</v>
      </c>
      <c r="B1801" t="e">
        <f>$B1802 * VLOOKUP($A1802, テーブル5[], 8, FALSE)</f>
        <v>#VALUE!</v>
      </c>
    </row>
    <row r="1802" spans="1:2" hidden="1" outlineLevel="6" collapsed="1">
      <c r="A1802" s="4" t="e">
        <f>VLOOKUP($A1803, テーブル5[], 7, FALSE)</f>
        <v>#N/A</v>
      </c>
      <c r="B1802" t="e">
        <f>$B1803 * VLOOKUP($A1803, テーブル5[], 8, FALSE)</f>
        <v>#VALUE!</v>
      </c>
    </row>
    <row r="1803" spans="1:2" hidden="1" outlineLevel="5" collapsed="1">
      <c r="A1803" s="3" t="e">
        <f>VLOOKUP($A1838, テーブル5[], 3, FALSE)</f>
        <v>#N/A</v>
      </c>
      <c r="B1803" t="e">
        <f>$B1838 * VLOOKUP($A1838, テーブル5[], 4, FALSE)</f>
        <v>#VALUE!</v>
      </c>
    </row>
    <row r="1804" spans="1:2" hidden="1" outlineLevel="6">
      <c r="A1804" s="4" t="s">
        <v>959</v>
      </c>
      <c r="B1804" t="e">
        <f>VLOOKUP(A1820, テーブル5[], 2, FALSE)</f>
        <v>#N/A</v>
      </c>
    </row>
    <row r="1805" spans="1:2" hidden="1" outlineLevel="7">
      <c r="A1805" s="5" t="s">
        <v>959</v>
      </c>
      <c r="B1805" t="e">
        <f>VLOOKUP(A1809, テーブル5[], 2, FALSE)</f>
        <v>#N/A</v>
      </c>
    </row>
    <row r="1806" spans="1:2" hidden="1" outlineLevel="7">
      <c r="A1806" s="5" t="e">
        <f>VLOOKUP($A1809, テーブル5[], 3, FALSE)</f>
        <v>#N/A</v>
      </c>
      <c r="B1806" t="e">
        <f>$B1809 * VLOOKUP($A1809, テーブル5[], 4, FALSE)</f>
        <v>#VALUE!</v>
      </c>
    </row>
    <row r="1807" spans="1:2" hidden="1" outlineLevel="7">
      <c r="A1807" s="5" t="e">
        <f>VLOOKUP($A1809, テーブル5[], 5, FALSE)</f>
        <v>#N/A</v>
      </c>
      <c r="B1807" t="e">
        <f>$B1809 * VLOOKUP($A1809, テーブル5[], 6, FALSE)</f>
        <v>#VALUE!</v>
      </c>
    </row>
    <row r="1808" spans="1:2" hidden="1" outlineLevel="7">
      <c r="A1808" s="5" t="e">
        <f>VLOOKUP($A1809, テーブル5[], 7, FALSE)</f>
        <v>#N/A</v>
      </c>
      <c r="B1808" t="e">
        <f>$B1809 * VLOOKUP($A1809, テーブル5[], 8, FALSE)</f>
        <v>#VALUE!</v>
      </c>
    </row>
    <row r="1809" spans="1:2" hidden="1" outlineLevel="6" collapsed="1">
      <c r="A1809" s="4" t="e">
        <f>VLOOKUP($A1820, テーブル5[], 3, FALSE)</f>
        <v>#N/A</v>
      </c>
      <c r="B1809" t="e">
        <f>$B1820 * VLOOKUP($A1820, テーブル5[], 4, FALSE)</f>
        <v>#VALUE!</v>
      </c>
    </row>
    <row r="1810" spans="1:2" hidden="1" outlineLevel="7">
      <c r="A1810" s="5" t="s">
        <v>959</v>
      </c>
      <c r="B1810" t="e">
        <f>VLOOKUP(A1814, テーブル5[], 2, FALSE)</f>
        <v>#N/A</v>
      </c>
    </row>
    <row r="1811" spans="1:2" hidden="1" outlineLevel="7">
      <c r="A1811" s="5" t="e">
        <f>VLOOKUP($A1814, テーブル5[], 3, FALSE)</f>
        <v>#N/A</v>
      </c>
      <c r="B1811" t="e">
        <f>$B1814 * VLOOKUP($A1814, テーブル5[], 4, FALSE)</f>
        <v>#VALUE!</v>
      </c>
    </row>
    <row r="1812" spans="1:2" hidden="1" outlineLevel="7">
      <c r="A1812" s="5" t="e">
        <f>VLOOKUP($A1814, テーブル5[], 5, FALSE)</f>
        <v>#N/A</v>
      </c>
      <c r="B1812" t="e">
        <f>$B1814 * VLOOKUP($A1814, テーブル5[], 6, FALSE)</f>
        <v>#VALUE!</v>
      </c>
    </row>
    <row r="1813" spans="1:2" hidden="1" outlineLevel="7">
      <c r="A1813" s="5" t="e">
        <f>VLOOKUP($A1814, テーブル5[], 7, FALSE)</f>
        <v>#N/A</v>
      </c>
      <c r="B1813" t="e">
        <f>$B1814 * VLOOKUP($A1814, テーブル5[], 8, FALSE)</f>
        <v>#VALUE!</v>
      </c>
    </row>
    <row r="1814" spans="1:2" hidden="1" outlineLevel="6" collapsed="1">
      <c r="A1814" s="4" t="e">
        <f>VLOOKUP($A1820, テーブル5[], 5, FALSE)</f>
        <v>#N/A</v>
      </c>
      <c r="B1814" t="e">
        <f>$B1820 * VLOOKUP($A1820, テーブル5[], 6, FALSE)</f>
        <v>#VALUE!</v>
      </c>
    </row>
    <row r="1815" spans="1:2" hidden="1" outlineLevel="7">
      <c r="A1815" s="5" t="s">
        <v>959</v>
      </c>
      <c r="B1815" t="e">
        <f>VLOOKUP(A1819, テーブル5[], 2, FALSE)</f>
        <v>#N/A</v>
      </c>
    </row>
    <row r="1816" spans="1:2" hidden="1" outlineLevel="7">
      <c r="A1816" s="5" t="e">
        <f>VLOOKUP($A1819, テーブル5[], 3, FALSE)</f>
        <v>#N/A</v>
      </c>
      <c r="B1816" t="e">
        <f>$B1819 * VLOOKUP($A1819, テーブル5[], 4, FALSE)</f>
        <v>#VALUE!</v>
      </c>
    </row>
    <row r="1817" spans="1:2" hidden="1" outlineLevel="7">
      <c r="A1817" s="5" t="e">
        <f>VLOOKUP($A1819, テーブル5[], 5, FALSE)</f>
        <v>#N/A</v>
      </c>
      <c r="B1817" t="e">
        <f>$B1819 * VLOOKUP($A1819, テーブル5[], 6, FALSE)</f>
        <v>#VALUE!</v>
      </c>
    </row>
    <row r="1818" spans="1:2" hidden="1" outlineLevel="7">
      <c r="A1818" s="5" t="e">
        <f>VLOOKUP($A1819, テーブル5[], 7, FALSE)</f>
        <v>#N/A</v>
      </c>
      <c r="B1818" t="e">
        <f>$B1819 * VLOOKUP($A1819, テーブル5[], 8, FALSE)</f>
        <v>#VALUE!</v>
      </c>
    </row>
    <row r="1819" spans="1:2" hidden="1" outlineLevel="6" collapsed="1">
      <c r="A1819" s="4" t="e">
        <f>VLOOKUP($A1820, テーブル5[], 7, FALSE)</f>
        <v>#N/A</v>
      </c>
      <c r="B1819" t="e">
        <f>$B1820 * VLOOKUP($A1820, テーブル5[], 8, FALSE)</f>
        <v>#VALUE!</v>
      </c>
    </row>
    <row r="1820" spans="1:2" hidden="1" outlineLevel="5" collapsed="1">
      <c r="A1820" s="3" t="e">
        <f>VLOOKUP($A1838, テーブル5[], 5, FALSE)</f>
        <v>#N/A</v>
      </c>
      <c r="B1820" t="e">
        <f>$B1838 * VLOOKUP($A1838, テーブル5[], 6, FALSE)</f>
        <v>#VALUE!</v>
      </c>
    </row>
    <row r="1821" spans="1:2" hidden="1" outlineLevel="6">
      <c r="A1821" s="4" t="s">
        <v>959</v>
      </c>
      <c r="B1821" t="e">
        <f>VLOOKUP(A1837, テーブル5[], 2, FALSE)</f>
        <v>#N/A</v>
      </c>
    </row>
    <row r="1822" spans="1:2" hidden="1" outlineLevel="7">
      <c r="A1822" s="5" t="s">
        <v>959</v>
      </c>
      <c r="B1822" t="e">
        <f>VLOOKUP(A1826, テーブル5[], 2, FALSE)</f>
        <v>#N/A</v>
      </c>
    </row>
    <row r="1823" spans="1:2" hidden="1" outlineLevel="7">
      <c r="A1823" s="5" t="e">
        <f>VLOOKUP($A1826, テーブル5[], 3, FALSE)</f>
        <v>#N/A</v>
      </c>
      <c r="B1823" t="e">
        <f>$B1826 * VLOOKUP($A1826, テーブル5[], 4, FALSE)</f>
        <v>#VALUE!</v>
      </c>
    </row>
    <row r="1824" spans="1:2" hidden="1" outlineLevel="7">
      <c r="A1824" s="5" t="e">
        <f>VLOOKUP($A1826, テーブル5[], 5, FALSE)</f>
        <v>#N/A</v>
      </c>
      <c r="B1824" t="e">
        <f>$B1826 * VLOOKUP($A1826, テーブル5[], 6, FALSE)</f>
        <v>#VALUE!</v>
      </c>
    </row>
    <row r="1825" spans="1:2" hidden="1" outlineLevel="7">
      <c r="A1825" s="5" t="e">
        <f>VLOOKUP($A1826, テーブル5[], 7, FALSE)</f>
        <v>#N/A</v>
      </c>
      <c r="B1825" t="e">
        <f>$B1826 * VLOOKUP($A1826, テーブル5[], 8, FALSE)</f>
        <v>#VALUE!</v>
      </c>
    </row>
    <row r="1826" spans="1:2" hidden="1" outlineLevel="6" collapsed="1">
      <c r="A1826" s="4" t="e">
        <f>VLOOKUP($A1837, テーブル5[], 3, FALSE)</f>
        <v>#N/A</v>
      </c>
      <c r="B1826" t="e">
        <f>$B1837 * VLOOKUP($A1837, テーブル5[], 4, FALSE)</f>
        <v>#VALUE!</v>
      </c>
    </row>
    <row r="1827" spans="1:2" hidden="1" outlineLevel="7">
      <c r="A1827" s="5" t="s">
        <v>959</v>
      </c>
      <c r="B1827" t="e">
        <f>VLOOKUP(A1831, テーブル5[], 2, FALSE)</f>
        <v>#N/A</v>
      </c>
    </row>
    <row r="1828" spans="1:2" hidden="1" outlineLevel="7">
      <c r="A1828" s="5" t="e">
        <f>VLOOKUP($A1831, テーブル5[], 3, FALSE)</f>
        <v>#N/A</v>
      </c>
      <c r="B1828" t="e">
        <f>$B1831 * VLOOKUP($A1831, テーブル5[], 4, FALSE)</f>
        <v>#VALUE!</v>
      </c>
    </row>
    <row r="1829" spans="1:2" hidden="1" outlineLevel="7">
      <c r="A1829" s="5" t="e">
        <f>VLOOKUP($A1831, テーブル5[], 5, FALSE)</f>
        <v>#N/A</v>
      </c>
      <c r="B1829" t="e">
        <f>$B1831 * VLOOKUP($A1831, テーブル5[], 6, FALSE)</f>
        <v>#VALUE!</v>
      </c>
    </row>
    <row r="1830" spans="1:2" hidden="1" outlineLevel="7">
      <c r="A1830" s="5" t="e">
        <f>VLOOKUP($A1831, テーブル5[], 7, FALSE)</f>
        <v>#N/A</v>
      </c>
      <c r="B1830" t="e">
        <f>$B1831 * VLOOKUP($A1831, テーブル5[], 8, FALSE)</f>
        <v>#VALUE!</v>
      </c>
    </row>
    <row r="1831" spans="1:2" hidden="1" outlineLevel="6" collapsed="1">
      <c r="A1831" s="4" t="e">
        <f>VLOOKUP($A1837, テーブル5[], 5, FALSE)</f>
        <v>#N/A</v>
      </c>
      <c r="B1831" t="e">
        <f>$B1837 * VLOOKUP($A1837, テーブル5[], 6, FALSE)</f>
        <v>#VALUE!</v>
      </c>
    </row>
    <row r="1832" spans="1:2" hidden="1" outlineLevel="7">
      <c r="A1832" s="5" t="s">
        <v>959</v>
      </c>
      <c r="B1832" t="e">
        <f>VLOOKUP(A1836, テーブル5[], 2, FALSE)</f>
        <v>#N/A</v>
      </c>
    </row>
    <row r="1833" spans="1:2" hidden="1" outlineLevel="7">
      <c r="A1833" s="5" t="e">
        <f>VLOOKUP($A1836, テーブル5[], 3, FALSE)</f>
        <v>#N/A</v>
      </c>
      <c r="B1833" t="e">
        <f>$B1836 * VLOOKUP($A1836, テーブル5[], 4, FALSE)</f>
        <v>#VALUE!</v>
      </c>
    </row>
    <row r="1834" spans="1:2" hidden="1" outlineLevel="7">
      <c r="A1834" s="5" t="e">
        <f>VLOOKUP($A1836, テーブル5[], 5, FALSE)</f>
        <v>#N/A</v>
      </c>
      <c r="B1834" t="e">
        <f>$B1836 * VLOOKUP($A1836, テーブル5[], 6, FALSE)</f>
        <v>#VALUE!</v>
      </c>
    </row>
    <row r="1835" spans="1:2" hidden="1" outlineLevel="7">
      <c r="A1835" s="5" t="e">
        <f>VLOOKUP($A1836, テーブル5[], 7, FALSE)</f>
        <v>#N/A</v>
      </c>
      <c r="B1835" t="e">
        <f>$B1836 * VLOOKUP($A1836, テーブル5[], 8, FALSE)</f>
        <v>#VALUE!</v>
      </c>
    </row>
    <row r="1836" spans="1:2" hidden="1" outlineLevel="6" collapsed="1">
      <c r="A1836" s="4" t="e">
        <f>VLOOKUP($A1837, テーブル5[], 7, FALSE)</f>
        <v>#N/A</v>
      </c>
      <c r="B1836" t="e">
        <f>$B1837 * VLOOKUP($A1837, テーブル5[], 8, FALSE)</f>
        <v>#VALUE!</v>
      </c>
    </row>
    <row r="1837" spans="1:2" hidden="1" outlineLevel="5" collapsed="1">
      <c r="A1837" s="3" t="e">
        <f>VLOOKUP($A1838, テーブル5[], 7, FALSE)</f>
        <v>#N/A</v>
      </c>
      <c r="B1837" t="e">
        <f>$B1838 * VLOOKUP($A1838, テーブル5[], 8, FALSE)</f>
        <v>#VALUE!</v>
      </c>
    </row>
    <row r="1838" spans="1:2" hidden="1" outlineLevel="4" collapsed="1">
      <c r="A1838" s="10" t="e">
        <f>VLOOKUP($A1945, テーブル5[], 3, FALSE)</f>
        <v>#N/A</v>
      </c>
      <c r="B1838" s="11" t="e">
        <f>$B1945 * VLOOKUP($A1945, テーブル5[], 4, FALSE)</f>
        <v>#VALUE!</v>
      </c>
    </row>
    <row r="1839" spans="1:2" hidden="1" outlineLevel="5">
      <c r="A1839" s="3" t="s">
        <v>959</v>
      </c>
      <c r="B1839" t="e">
        <f>VLOOKUP(A1891, テーブル5[], 2, FALSE)</f>
        <v>#N/A</v>
      </c>
    </row>
    <row r="1840" spans="1:2" hidden="1" outlineLevel="6">
      <c r="A1840" s="4" t="s">
        <v>959</v>
      </c>
      <c r="B1840" t="e">
        <f>VLOOKUP(A1856, テーブル5[], 2, FALSE)</f>
        <v>#N/A</v>
      </c>
    </row>
    <row r="1841" spans="1:2" hidden="1" outlineLevel="7">
      <c r="A1841" s="5" t="s">
        <v>959</v>
      </c>
      <c r="B1841" t="e">
        <f>VLOOKUP(A1845, テーブル5[], 2, FALSE)</f>
        <v>#N/A</v>
      </c>
    </row>
    <row r="1842" spans="1:2" hidden="1" outlineLevel="7">
      <c r="A1842" s="5" t="e">
        <f>VLOOKUP($A1845, テーブル5[], 3, FALSE)</f>
        <v>#N/A</v>
      </c>
      <c r="B1842" t="e">
        <f>$B1845 * VLOOKUP($A1845, テーブル5[], 4, FALSE)</f>
        <v>#VALUE!</v>
      </c>
    </row>
    <row r="1843" spans="1:2" hidden="1" outlineLevel="7">
      <c r="A1843" s="5" t="e">
        <f>VLOOKUP($A1845, テーブル5[], 5, FALSE)</f>
        <v>#N/A</v>
      </c>
      <c r="B1843" t="e">
        <f>$B1845 * VLOOKUP($A1845, テーブル5[], 6, FALSE)</f>
        <v>#VALUE!</v>
      </c>
    </row>
    <row r="1844" spans="1:2" hidden="1" outlineLevel="7">
      <c r="A1844" s="5" t="e">
        <f>VLOOKUP($A1845, テーブル5[], 7, FALSE)</f>
        <v>#N/A</v>
      </c>
      <c r="B1844" t="e">
        <f>$B1845 * VLOOKUP($A1845, テーブル5[], 8, FALSE)</f>
        <v>#VALUE!</v>
      </c>
    </row>
    <row r="1845" spans="1:2" hidden="1" outlineLevel="6" collapsed="1">
      <c r="A1845" s="4" t="e">
        <f>VLOOKUP($A1856, テーブル5[], 3, FALSE)</f>
        <v>#N/A</v>
      </c>
      <c r="B1845" t="e">
        <f>$B1856 * VLOOKUP($A1856, テーブル5[], 4, FALSE)</f>
        <v>#VALUE!</v>
      </c>
    </row>
    <row r="1846" spans="1:2" hidden="1" outlineLevel="7">
      <c r="A1846" s="5" t="s">
        <v>959</v>
      </c>
      <c r="B1846" t="e">
        <f>VLOOKUP(A1850, テーブル5[], 2, FALSE)</f>
        <v>#N/A</v>
      </c>
    </row>
    <row r="1847" spans="1:2" hidden="1" outlineLevel="7">
      <c r="A1847" s="5" t="e">
        <f>VLOOKUP($A1850, テーブル5[], 3, FALSE)</f>
        <v>#N/A</v>
      </c>
      <c r="B1847" t="e">
        <f>$B1850 * VLOOKUP($A1850, テーブル5[], 4, FALSE)</f>
        <v>#VALUE!</v>
      </c>
    </row>
    <row r="1848" spans="1:2" hidden="1" outlineLevel="7">
      <c r="A1848" s="5" t="e">
        <f>VLOOKUP($A1850, テーブル5[], 5, FALSE)</f>
        <v>#N/A</v>
      </c>
      <c r="B1848" t="e">
        <f>$B1850 * VLOOKUP($A1850, テーブル5[], 6, FALSE)</f>
        <v>#VALUE!</v>
      </c>
    </row>
    <row r="1849" spans="1:2" hidden="1" outlineLevel="7">
      <c r="A1849" s="5" t="e">
        <f>VLOOKUP($A1850, テーブル5[], 7, FALSE)</f>
        <v>#N/A</v>
      </c>
      <c r="B1849" t="e">
        <f>$B1850 * VLOOKUP($A1850, テーブル5[], 8, FALSE)</f>
        <v>#VALUE!</v>
      </c>
    </row>
    <row r="1850" spans="1:2" hidden="1" outlineLevel="6" collapsed="1">
      <c r="A1850" s="4" t="e">
        <f>VLOOKUP($A1856, テーブル5[], 5, FALSE)</f>
        <v>#N/A</v>
      </c>
      <c r="B1850" t="e">
        <f>$B1856 * VLOOKUP($A1856, テーブル5[], 6, FALSE)</f>
        <v>#VALUE!</v>
      </c>
    </row>
    <row r="1851" spans="1:2" hidden="1" outlineLevel="7">
      <c r="A1851" s="5" t="s">
        <v>959</v>
      </c>
      <c r="B1851" t="e">
        <f>VLOOKUP(A1855, テーブル5[], 2, FALSE)</f>
        <v>#N/A</v>
      </c>
    </row>
    <row r="1852" spans="1:2" hidden="1" outlineLevel="7">
      <c r="A1852" s="5" t="e">
        <f>VLOOKUP($A1855, テーブル5[], 3, FALSE)</f>
        <v>#N/A</v>
      </c>
      <c r="B1852" t="e">
        <f>$B1855 * VLOOKUP($A1855, テーブル5[], 4, FALSE)</f>
        <v>#VALUE!</v>
      </c>
    </row>
    <row r="1853" spans="1:2" hidden="1" outlineLevel="7">
      <c r="A1853" s="5" t="e">
        <f>VLOOKUP($A1855, テーブル5[], 5, FALSE)</f>
        <v>#N/A</v>
      </c>
      <c r="B1853" t="e">
        <f>$B1855 * VLOOKUP($A1855, テーブル5[], 6, FALSE)</f>
        <v>#VALUE!</v>
      </c>
    </row>
    <row r="1854" spans="1:2" hidden="1" outlineLevel="7">
      <c r="A1854" s="5" t="e">
        <f>VLOOKUP($A1855, テーブル5[], 7, FALSE)</f>
        <v>#N/A</v>
      </c>
      <c r="B1854" t="e">
        <f>$B1855 * VLOOKUP($A1855, テーブル5[], 8, FALSE)</f>
        <v>#VALUE!</v>
      </c>
    </row>
    <row r="1855" spans="1:2" hidden="1" outlineLevel="6" collapsed="1">
      <c r="A1855" s="4" t="e">
        <f>VLOOKUP($A1856, テーブル5[], 7, FALSE)</f>
        <v>#N/A</v>
      </c>
      <c r="B1855" t="e">
        <f>$B1856 * VLOOKUP($A1856, テーブル5[], 8, FALSE)</f>
        <v>#VALUE!</v>
      </c>
    </row>
    <row r="1856" spans="1:2" hidden="1" outlineLevel="5" collapsed="1">
      <c r="A1856" s="3" t="e">
        <f>VLOOKUP($A1891, テーブル5[], 3, FALSE)</f>
        <v>#N/A</v>
      </c>
      <c r="B1856" t="e">
        <f>$B1891 * VLOOKUP($A1891, テーブル5[], 4, FALSE)</f>
        <v>#VALUE!</v>
      </c>
    </row>
    <row r="1857" spans="1:2" hidden="1" outlineLevel="6">
      <c r="A1857" s="4" t="s">
        <v>959</v>
      </c>
      <c r="B1857" t="e">
        <f>VLOOKUP(A1873, テーブル5[], 2, FALSE)</f>
        <v>#N/A</v>
      </c>
    </row>
    <row r="1858" spans="1:2" hidden="1" outlineLevel="7">
      <c r="A1858" s="5" t="s">
        <v>959</v>
      </c>
      <c r="B1858" t="e">
        <f>VLOOKUP(A1862, テーブル5[], 2, FALSE)</f>
        <v>#N/A</v>
      </c>
    </row>
    <row r="1859" spans="1:2" hidden="1" outlineLevel="7">
      <c r="A1859" s="5" t="e">
        <f>VLOOKUP($A1862, テーブル5[], 3, FALSE)</f>
        <v>#N/A</v>
      </c>
      <c r="B1859" t="e">
        <f>$B1862 * VLOOKUP($A1862, テーブル5[], 4, FALSE)</f>
        <v>#VALUE!</v>
      </c>
    </row>
    <row r="1860" spans="1:2" hidden="1" outlineLevel="7">
      <c r="A1860" s="5" t="e">
        <f>VLOOKUP($A1862, テーブル5[], 5, FALSE)</f>
        <v>#N/A</v>
      </c>
      <c r="B1860" t="e">
        <f>$B1862 * VLOOKUP($A1862, テーブル5[], 6, FALSE)</f>
        <v>#VALUE!</v>
      </c>
    </row>
    <row r="1861" spans="1:2" hidden="1" outlineLevel="7">
      <c r="A1861" s="5" t="e">
        <f>VLOOKUP($A1862, テーブル5[], 7, FALSE)</f>
        <v>#N/A</v>
      </c>
      <c r="B1861" t="e">
        <f>$B1862 * VLOOKUP($A1862, テーブル5[], 8, FALSE)</f>
        <v>#VALUE!</v>
      </c>
    </row>
    <row r="1862" spans="1:2" hidden="1" outlineLevel="6" collapsed="1">
      <c r="A1862" s="4" t="e">
        <f>VLOOKUP($A1873, テーブル5[], 3, FALSE)</f>
        <v>#N/A</v>
      </c>
      <c r="B1862" t="e">
        <f>$B1873 * VLOOKUP($A1873, テーブル5[], 4, FALSE)</f>
        <v>#VALUE!</v>
      </c>
    </row>
    <row r="1863" spans="1:2" hidden="1" outlineLevel="7">
      <c r="A1863" s="5" t="s">
        <v>959</v>
      </c>
      <c r="B1863" t="e">
        <f>VLOOKUP(A1867, テーブル5[], 2, FALSE)</f>
        <v>#N/A</v>
      </c>
    </row>
    <row r="1864" spans="1:2" hidden="1" outlineLevel="7">
      <c r="A1864" s="5" t="e">
        <f>VLOOKUP($A1867, テーブル5[], 3, FALSE)</f>
        <v>#N/A</v>
      </c>
      <c r="B1864" t="e">
        <f>$B1867 * VLOOKUP($A1867, テーブル5[], 4, FALSE)</f>
        <v>#VALUE!</v>
      </c>
    </row>
    <row r="1865" spans="1:2" hidden="1" outlineLevel="7">
      <c r="A1865" s="5" t="e">
        <f>VLOOKUP($A1867, テーブル5[], 5, FALSE)</f>
        <v>#N/A</v>
      </c>
      <c r="B1865" t="e">
        <f>$B1867 * VLOOKUP($A1867, テーブル5[], 6, FALSE)</f>
        <v>#VALUE!</v>
      </c>
    </row>
    <row r="1866" spans="1:2" hidden="1" outlineLevel="7">
      <c r="A1866" s="5" t="e">
        <f>VLOOKUP($A1867, テーブル5[], 7, FALSE)</f>
        <v>#N/A</v>
      </c>
      <c r="B1866" t="e">
        <f>$B1867 * VLOOKUP($A1867, テーブル5[], 8, FALSE)</f>
        <v>#VALUE!</v>
      </c>
    </row>
    <row r="1867" spans="1:2" hidden="1" outlineLevel="6" collapsed="1">
      <c r="A1867" s="4" t="e">
        <f>VLOOKUP($A1873, テーブル5[], 5, FALSE)</f>
        <v>#N/A</v>
      </c>
      <c r="B1867" t="e">
        <f>$B1873 * VLOOKUP($A1873, テーブル5[], 6, FALSE)</f>
        <v>#VALUE!</v>
      </c>
    </row>
    <row r="1868" spans="1:2" hidden="1" outlineLevel="7">
      <c r="A1868" s="5" t="s">
        <v>959</v>
      </c>
      <c r="B1868" t="e">
        <f>VLOOKUP(A1872, テーブル5[], 2, FALSE)</f>
        <v>#N/A</v>
      </c>
    </row>
    <row r="1869" spans="1:2" hidden="1" outlineLevel="7">
      <c r="A1869" s="5" t="e">
        <f>VLOOKUP($A1872, テーブル5[], 3, FALSE)</f>
        <v>#N/A</v>
      </c>
      <c r="B1869" t="e">
        <f>$B1872 * VLOOKUP($A1872, テーブル5[], 4, FALSE)</f>
        <v>#VALUE!</v>
      </c>
    </row>
    <row r="1870" spans="1:2" hidden="1" outlineLevel="7">
      <c r="A1870" s="5" t="e">
        <f>VLOOKUP($A1872, テーブル5[], 5, FALSE)</f>
        <v>#N/A</v>
      </c>
      <c r="B1870" t="e">
        <f>$B1872 * VLOOKUP($A1872, テーブル5[], 6, FALSE)</f>
        <v>#VALUE!</v>
      </c>
    </row>
    <row r="1871" spans="1:2" hidden="1" outlineLevel="7">
      <c r="A1871" s="5" t="e">
        <f>VLOOKUP($A1872, テーブル5[], 7, FALSE)</f>
        <v>#N/A</v>
      </c>
      <c r="B1871" t="e">
        <f>$B1872 * VLOOKUP($A1872, テーブル5[], 8, FALSE)</f>
        <v>#VALUE!</v>
      </c>
    </row>
    <row r="1872" spans="1:2" hidden="1" outlineLevel="6" collapsed="1">
      <c r="A1872" s="4" t="e">
        <f>VLOOKUP($A1873, テーブル5[], 7, FALSE)</f>
        <v>#N/A</v>
      </c>
      <c r="B1872" t="e">
        <f>$B1873 * VLOOKUP($A1873, テーブル5[], 8, FALSE)</f>
        <v>#VALUE!</v>
      </c>
    </row>
    <row r="1873" spans="1:2" hidden="1" outlineLevel="5" collapsed="1">
      <c r="A1873" s="3" t="e">
        <f>VLOOKUP($A1891, テーブル5[], 5, FALSE)</f>
        <v>#N/A</v>
      </c>
      <c r="B1873" t="e">
        <f>$B1891 * VLOOKUP($A1891, テーブル5[], 6, FALSE)</f>
        <v>#VALUE!</v>
      </c>
    </row>
    <row r="1874" spans="1:2" hidden="1" outlineLevel="6">
      <c r="A1874" s="4" t="s">
        <v>959</v>
      </c>
      <c r="B1874" t="e">
        <f>VLOOKUP(A1890, テーブル5[], 2, FALSE)</f>
        <v>#N/A</v>
      </c>
    </row>
    <row r="1875" spans="1:2" hidden="1" outlineLevel="7">
      <c r="A1875" s="5" t="s">
        <v>959</v>
      </c>
      <c r="B1875" t="e">
        <f>VLOOKUP(A1879, テーブル5[], 2, FALSE)</f>
        <v>#N/A</v>
      </c>
    </row>
    <row r="1876" spans="1:2" hidden="1" outlineLevel="7">
      <c r="A1876" s="5" t="e">
        <f>VLOOKUP($A1879, テーブル5[], 3, FALSE)</f>
        <v>#N/A</v>
      </c>
      <c r="B1876" t="e">
        <f>$B1879 * VLOOKUP($A1879, テーブル5[], 4, FALSE)</f>
        <v>#VALUE!</v>
      </c>
    </row>
    <row r="1877" spans="1:2" hidden="1" outlineLevel="7">
      <c r="A1877" s="5" t="e">
        <f>VLOOKUP($A1879, テーブル5[], 5, FALSE)</f>
        <v>#N/A</v>
      </c>
      <c r="B1877" t="e">
        <f>$B1879 * VLOOKUP($A1879, テーブル5[], 6, FALSE)</f>
        <v>#VALUE!</v>
      </c>
    </row>
    <row r="1878" spans="1:2" hidden="1" outlineLevel="7">
      <c r="A1878" s="5" t="e">
        <f>VLOOKUP($A1879, テーブル5[], 7, FALSE)</f>
        <v>#N/A</v>
      </c>
      <c r="B1878" t="e">
        <f>$B1879 * VLOOKUP($A1879, テーブル5[], 8, FALSE)</f>
        <v>#VALUE!</v>
      </c>
    </row>
    <row r="1879" spans="1:2" hidden="1" outlineLevel="6" collapsed="1">
      <c r="A1879" s="4" t="e">
        <f>VLOOKUP($A1890, テーブル5[], 3, FALSE)</f>
        <v>#N/A</v>
      </c>
      <c r="B1879" t="e">
        <f>$B1890 * VLOOKUP($A1890, テーブル5[], 4, FALSE)</f>
        <v>#VALUE!</v>
      </c>
    </row>
    <row r="1880" spans="1:2" hidden="1" outlineLevel="7">
      <c r="A1880" s="5" t="s">
        <v>959</v>
      </c>
      <c r="B1880" t="e">
        <f>VLOOKUP(A1884, テーブル5[], 2, FALSE)</f>
        <v>#N/A</v>
      </c>
    </row>
    <row r="1881" spans="1:2" hidden="1" outlineLevel="7">
      <c r="A1881" s="5" t="e">
        <f>VLOOKUP($A1884, テーブル5[], 3, FALSE)</f>
        <v>#N/A</v>
      </c>
      <c r="B1881" t="e">
        <f>$B1884 * VLOOKUP($A1884, テーブル5[], 4, FALSE)</f>
        <v>#VALUE!</v>
      </c>
    </row>
    <row r="1882" spans="1:2" hidden="1" outlineLevel="7">
      <c r="A1882" s="5" t="e">
        <f>VLOOKUP($A1884, テーブル5[], 5, FALSE)</f>
        <v>#N/A</v>
      </c>
      <c r="B1882" t="e">
        <f>$B1884 * VLOOKUP($A1884, テーブル5[], 6, FALSE)</f>
        <v>#VALUE!</v>
      </c>
    </row>
    <row r="1883" spans="1:2" hidden="1" outlineLevel="7">
      <c r="A1883" s="5" t="e">
        <f>VLOOKUP($A1884, テーブル5[], 7, FALSE)</f>
        <v>#N/A</v>
      </c>
      <c r="B1883" t="e">
        <f>$B1884 * VLOOKUP($A1884, テーブル5[], 8, FALSE)</f>
        <v>#VALUE!</v>
      </c>
    </row>
    <row r="1884" spans="1:2" hidden="1" outlineLevel="6" collapsed="1">
      <c r="A1884" s="4" t="e">
        <f>VLOOKUP($A1890, テーブル5[], 5, FALSE)</f>
        <v>#N/A</v>
      </c>
      <c r="B1884" t="e">
        <f>$B1890 * VLOOKUP($A1890, テーブル5[], 6, FALSE)</f>
        <v>#VALUE!</v>
      </c>
    </row>
    <row r="1885" spans="1:2" hidden="1" outlineLevel="7">
      <c r="A1885" s="5" t="s">
        <v>959</v>
      </c>
      <c r="B1885" t="e">
        <f>VLOOKUP(A1889, テーブル5[], 2, FALSE)</f>
        <v>#N/A</v>
      </c>
    </row>
    <row r="1886" spans="1:2" hidden="1" outlineLevel="7">
      <c r="A1886" s="5" t="e">
        <f>VLOOKUP($A1889, テーブル5[], 3, FALSE)</f>
        <v>#N/A</v>
      </c>
      <c r="B1886" t="e">
        <f>$B1889 * VLOOKUP($A1889, テーブル5[], 4, FALSE)</f>
        <v>#VALUE!</v>
      </c>
    </row>
    <row r="1887" spans="1:2" hidden="1" outlineLevel="7">
      <c r="A1887" s="5" t="e">
        <f>VLOOKUP($A1889, テーブル5[], 5, FALSE)</f>
        <v>#N/A</v>
      </c>
      <c r="B1887" t="e">
        <f>$B1889 * VLOOKUP($A1889, テーブル5[], 6, FALSE)</f>
        <v>#VALUE!</v>
      </c>
    </row>
    <row r="1888" spans="1:2" hidden="1" outlineLevel="7">
      <c r="A1888" s="5" t="e">
        <f>VLOOKUP($A1889, テーブル5[], 7, FALSE)</f>
        <v>#N/A</v>
      </c>
      <c r="B1888" t="e">
        <f>$B1889 * VLOOKUP($A1889, テーブル5[], 8, FALSE)</f>
        <v>#VALUE!</v>
      </c>
    </row>
    <row r="1889" spans="1:2" hidden="1" outlineLevel="6" collapsed="1">
      <c r="A1889" s="4" t="e">
        <f>VLOOKUP($A1890, テーブル5[], 7, FALSE)</f>
        <v>#N/A</v>
      </c>
      <c r="B1889" t="e">
        <f>$B1890 * VLOOKUP($A1890, テーブル5[], 8, FALSE)</f>
        <v>#VALUE!</v>
      </c>
    </row>
    <row r="1890" spans="1:2" hidden="1" outlineLevel="5" collapsed="1">
      <c r="A1890" s="3" t="e">
        <f>VLOOKUP($A1891, テーブル5[], 7, FALSE)</f>
        <v>#N/A</v>
      </c>
      <c r="B1890" t="e">
        <f>$B1891 * VLOOKUP($A1891, テーブル5[], 8, FALSE)</f>
        <v>#VALUE!</v>
      </c>
    </row>
    <row r="1891" spans="1:2" hidden="1" outlineLevel="4" collapsed="1">
      <c r="A1891" s="10" t="e">
        <f>VLOOKUP($A1945, テーブル5[], 5, FALSE)</f>
        <v>#N/A</v>
      </c>
      <c r="B1891" s="11" t="e">
        <f>$B1945 * VLOOKUP($A1945, テーブル5[], 6, FALSE)</f>
        <v>#VALUE!</v>
      </c>
    </row>
    <row r="1892" spans="1:2" hidden="1" outlineLevel="5">
      <c r="A1892" s="3" t="s">
        <v>959</v>
      </c>
      <c r="B1892" t="e">
        <f>VLOOKUP(A1944, テーブル5[], 2, FALSE)</f>
        <v>#N/A</v>
      </c>
    </row>
    <row r="1893" spans="1:2" hidden="1" outlineLevel="6">
      <c r="A1893" s="4" t="s">
        <v>959</v>
      </c>
      <c r="B1893" t="e">
        <f>VLOOKUP(A1909, テーブル5[], 2, FALSE)</f>
        <v>#N/A</v>
      </c>
    </row>
    <row r="1894" spans="1:2" hidden="1" outlineLevel="7">
      <c r="A1894" s="5" t="s">
        <v>959</v>
      </c>
      <c r="B1894" t="e">
        <f>VLOOKUP(A1898, テーブル5[], 2, FALSE)</f>
        <v>#N/A</v>
      </c>
    </row>
    <row r="1895" spans="1:2" hidden="1" outlineLevel="7">
      <c r="A1895" s="5" t="e">
        <f>VLOOKUP($A1898, テーブル5[], 3, FALSE)</f>
        <v>#N/A</v>
      </c>
      <c r="B1895" t="e">
        <f>$B1898 * VLOOKUP($A1898, テーブル5[], 4, FALSE)</f>
        <v>#VALUE!</v>
      </c>
    </row>
    <row r="1896" spans="1:2" hidden="1" outlineLevel="7">
      <c r="A1896" s="5" t="e">
        <f>VLOOKUP($A1898, テーブル5[], 5, FALSE)</f>
        <v>#N/A</v>
      </c>
      <c r="B1896" t="e">
        <f>$B1898 * VLOOKUP($A1898, テーブル5[], 6, FALSE)</f>
        <v>#VALUE!</v>
      </c>
    </row>
    <row r="1897" spans="1:2" hidden="1" outlineLevel="7">
      <c r="A1897" s="5" t="e">
        <f>VLOOKUP($A1898, テーブル5[], 7, FALSE)</f>
        <v>#N/A</v>
      </c>
      <c r="B1897" t="e">
        <f>$B1898 * VLOOKUP($A1898, テーブル5[], 8, FALSE)</f>
        <v>#VALUE!</v>
      </c>
    </row>
    <row r="1898" spans="1:2" hidden="1" outlineLevel="6" collapsed="1">
      <c r="A1898" s="4" t="e">
        <f>VLOOKUP($A1909, テーブル5[], 3, FALSE)</f>
        <v>#N/A</v>
      </c>
      <c r="B1898" t="e">
        <f>$B1909 * VLOOKUP($A1909, テーブル5[], 4, FALSE)</f>
        <v>#VALUE!</v>
      </c>
    </row>
    <row r="1899" spans="1:2" hidden="1" outlineLevel="7">
      <c r="A1899" s="5" t="s">
        <v>959</v>
      </c>
      <c r="B1899" t="e">
        <f>VLOOKUP(A1903, テーブル5[], 2, FALSE)</f>
        <v>#N/A</v>
      </c>
    </row>
    <row r="1900" spans="1:2" hidden="1" outlineLevel="7">
      <c r="A1900" s="5" t="e">
        <f>VLOOKUP($A1903, テーブル5[], 3, FALSE)</f>
        <v>#N/A</v>
      </c>
      <c r="B1900" t="e">
        <f>$B1903 * VLOOKUP($A1903, テーブル5[], 4, FALSE)</f>
        <v>#VALUE!</v>
      </c>
    </row>
    <row r="1901" spans="1:2" hidden="1" outlineLevel="7">
      <c r="A1901" s="5" t="e">
        <f>VLOOKUP($A1903, テーブル5[], 5, FALSE)</f>
        <v>#N/A</v>
      </c>
      <c r="B1901" t="e">
        <f>$B1903 * VLOOKUP($A1903, テーブル5[], 6, FALSE)</f>
        <v>#VALUE!</v>
      </c>
    </row>
    <row r="1902" spans="1:2" hidden="1" outlineLevel="7">
      <c r="A1902" s="5" t="e">
        <f>VLOOKUP($A1903, テーブル5[], 7, FALSE)</f>
        <v>#N/A</v>
      </c>
      <c r="B1902" t="e">
        <f>$B1903 * VLOOKUP($A1903, テーブル5[], 8, FALSE)</f>
        <v>#VALUE!</v>
      </c>
    </row>
    <row r="1903" spans="1:2" hidden="1" outlineLevel="6" collapsed="1">
      <c r="A1903" s="4" t="e">
        <f>VLOOKUP($A1909, テーブル5[], 5, FALSE)</f>
        <v>#N/A</v>
      </c>
      <c r="B1903" t="e">
        <f>$B1909 * VLOOKUP($A1909, テーブル5[], 6, FALSE)</f>
        <v>#VALUE!</v>
      </c>
    </row>
    <row r="1904" spans="1:2" hidden="1" outlineLevel="7">
      <c r="A1904" s="5" t="s">
        <v>959</v>
      </c>
      <c r="B1904" t="e">
        <f>VLOOKUP(A1908, テーブル5[], 2, FALSE)</f>
        <v>#N/A</v>
      </c>
    </row>
    <row r="1905" spans="1:2" hidden="1" outlineLevel="7">
      <c r="A1905" s="5" t="e">
        <f>VLOOKUP($A1908, テーブル5[], 3, FALSE)</f>
        <v>#N/A</v>
      </c>
      <c r="B1905" t="e">
        <f>$B1908 * VLOOKUP($A1908, テーブル5[], 4, FALSE)</f>
        <v>#VALUE!</v>
      </c>
    </row>
    <row r="1906" spans="1:2" hidden="1" outlineLevel="7">
      <c r="A1906" s="5" t="e">
        <f>VLOOKUP($A1908, テーブル5[], 5, FALSE)</f>
        <v>#N/A</v>
      </c>
      <c r="B1906" t="e">
        <f>$B1908 * VLOOKUP($A1908, テーブル5[], 6, FALSE)</f>
        <v>#VALUE!</v>
      </c>
    </row>
    <row r="1907" spans="1:2" hidden="1" outlineLevel="7">
      <c r="A1907" s="5" t="e">
        <f>VLOOKUP($A1908, テーブル5[], 7, FALSE)</f>
        <v>#N/A</v>
      </c>
      <c r="B1907" t="e">
        <f>$B1908 * VLOOKUP($A1908, テーブル5[], 8, FALSE)</f>
        <v>#VALUE!</v>
      </c>
    </row>
    <row r="1908" spans="1:2" hidden="1" outlineLevel="6" collapsed="1">
      <c r="A1908" s="4" t="e">
        <f>VLOOKUP($A1909, テーブル5[], 7, FALSE)</f>
        <v>#N/A</v>
      </c>
      <c r="B1908" t="e">
        <f>$B1909 * VLOOKUP($A1909, テーブル5[], 8, FALSE)</f>
        <v>#VALUE!</v>
      </c>
    </row>
    <row r="1909" spans="1:2" hidden="1" outlineLevel="5" collapsed="1">
      <c r="A1909" s="3" t="e">
        <f>VLOOKUP($A1944, テーブル5[], 3, FALSE)</f>
        <v>#N/A</v>
      </c>
      <c r="B1909" t="e">
        <f>$B1944 * VLOOKUP($A1944, テーブル5[], 4, FALSE)</f>
        <v>#VALUE!</v>
      </c>
    </row>
    <row r="1910" spans="1:2" hidden="1" outlineLevel="6">
      <c r="A1910" s="4" t="s">
        <v>959</v>
      </c>
      <c r="B1910" t="e">
        <f>VLOOKUP(A1926, テーブル5[], 2, FALSE)</f>
        <v>#N/A</v>
      </c>
    </row>
    <row r="1911" spans="1:2" hidden="1" outlineLevel="7">
      <c r="A1911" s="5" t="s">
        <v>959</v>
      </c>
      <c r="B1911" t="e">
        <f>VLOOKUP(A1915, テーブル5[], 2, FALSE)</f>
        <v>#N/A</v>
      </c>
    </row>
    <row r="1912" spans="1:2" hidden="1" outlineLevel="7">
      <c r="A1912" s="5" t="e">
        <f>VLOOKUP($A1915, テーブル5[], 3, FALSE)</f>
        <v>#N/A</v>
      </c>
      <c r="B1912" t="e">
        <f>$B1915 * VLOOKUP($A1915, テーブル5[], 4, FALSE)</f>
        <v>#VALUE!</v>
      </c>
    </row>
    <row r="1913" spans="1:2" hidden="1" outlineLevel="7">
      <c r="A1913" s="5" t="e">
        <f>VLOOKUP($A1915, テーブル5[], 5, FALSE)</f>
        <v>#N/A</v>
      </c>
      <c r="B1913" t="e">
        <f>$B1915 * VLOOKUP($A1915, テーブル5[], 6, FALSE)</f>
        <v>#VALUE!</v>
      </c>
    </row>
    <row r="1914" spans="1:2" hidden="1" outlineLevel="7">
      <c r="A1914" s="5" t="e">
        <f>VLOOKUP($A1915, テーブル5[], 7, FALSE)</f>
        <v>#N/A</v>
      </c>
      <c r="B1914" t="e">
        <f>$B1915 * VLOOKUP($A1915, テーブル5[], 8, FALSE)</f>
        <v>#VALUE!</v>
      </c>
    </row>
    <row r="1915" spans="1:2" hidden="1" outlineLevel="6" collapsed="1">
      <c r="A1915" s="4" t="e">
        <f>VLOOKUP($A1926, テーブル5[], 3, FALSE)</f>
        <v>#N/A</v>
      </c>
      <c r="B1915" t="e">
        <f>$B1926 * VLOOKUP($A1926, テーブル5[], 4, FALSE)</f>
        <v>#VALUE!</v>
      </c>
    </row>
    <row r="1916" spans="1:2" hidden="1" outlineLevel="7">
      <c r="A1916" s="5" t="s">
        <v>959</v>
      </c>
      <c r="B1916" t="e">
        <f>VLOOKUP(A1920, テーブル5[], 2, FALSE)</f>
        <v>#N/A</v>
      </c>
    </row>
    <row r="1917" spans="1:2" hidden="1" outlineLevel="7">
      <c r="A1917" s="5" t="e">
        <f>VLOOKUP($A1920, テーブル5[], 3, FALSE)</f>
        <v>#N/A</v>
      </c>
      <c r="B1917" t="e">
        <f>$B1920 * VLOOKUP($A1920, テーブル5[], 4, FALSE)</f>
        <v>#VALUE!</v>
      </c>
    </row>
    <row r="1918" spans="1:2" hidden="1" outlineLevel="7">
      <c r="A1918" s="5" t="e">
        <f>VLOOKUP($A1920, テーブル5[], 5, FALSE)</f>
        <v>#N/A</v>
      </c>
      <c r="B1918" t="e">
        <f>$B1920 * VLOOKUP($A1920, テーブル5[], 6, FALSE)</f>
        <v>#VALUE!</v>
      </c>
    </row>
    <row r="1919" spans="1:2" hidden="1" outlineLevel="7">
      <c r="A1919" s="5" t="e">
        <f>VLOOKUP($A1920, テーブル5[], 7, FALSE)</f>
        <v>#N/A</v>
      </c>
      <c r="B1919" t="e">
        <f>$B1920 * VLOOKUP($A1920, テーブル5[], 8, FALSE)</f>
        <v>#VALUE!</v>
      </c>
    </row>
    <row r="1920" spans="1:2" hidden="1" outlineLevel="6" collapsed="1">
      <c r="A1920" s="4" t="e">
        <f>VLOOKUP($A1926, テーブル5[], 5, FALSE)</f>
        <v>#N/A</v>
      </c>
      <c r="B1920" t="e">
        <f>$B1926 * VLOOKUP($A1926, テーブル5[], 6, FALSE)</f>
        <v>#VALUE!</v>
      </c>
    </row>
    <row r="1921" spans="1:2" hidden="1" outlineLevel="7">
      <c r="A1921" s="5" t="s">
        <v>959</v>
      </c>
      <c r="B1921" t="e">
        <f>VLOOKUP(A1925, テーブル5[], 2, FALSE)</f>
        <v>#N/A</v>
      </c>
    </row>
    <row r="1922" spans="1:2" hidden="1" outlineLevel="7">
      <c r="A1922" s="5" t="e">
        <f>VLOOKUP($A1925, テーブル5[], 3, FALSE)</f>
        <v>#N/A</v>
      </c>
      <c r="B1922" t="e">
        <f>$B1925 * VLOOKUP($A1925, テーブル5[], 4, FALSE)</f>
        <v>#VALUE!</v>
      </c>
    </row>
    <row r="1923" spans="1:2" hidden="1" outlineLevel="7">
      <c r="A1923" s="5" t="e">
        <f>VLOOKUP($A1925, テーブル5[], 5, FALSE)</f>
        <v>#N/A</v>
      </c>
      <c r="B1923" t="e">
        <f>$B1925 * VLOOKUP($A1925, テーブル5[], 6, FALSE)</f>
        <v>#VALUE!</v>
      </c>
    </row>
    <row r="1924" spans="1:2" hidden="1" outlineLevel="7">
      <c r="A1924" s="5" t="e">
        <f>VLOOKUP($A1925, テーブル5[], 7, FALSE)</f>
        <v>#N/A</v>
      </c>
      <c r="B1924" t="e">
        <f>$B1925 * VLOOKUP($A1925, テーブル5[], 8, FALSE)</f>
        <v>#VALUE!</v>
      </c>
    </row>
    <row r="1925" spans="1:2" hidden="1" outlineLevel="6" collapsed="1">
      <c r="A1925" s="4" t="e">
        <f>VLOOKUP($A1926, テーブル5[], 7, FALSE)</f>
        <v>#N/A</v>
      </c>
      <c r="B1925" t="e">
        <f>$B1926 * VLOOKUP($A1926, テーブル5[], 8, FALSE)</f>
        <v>#VALUE!</v>
      </c>
    </row>
    <row r="1926" spans="1:2" hidden="1" outlineLevel="5" collapsed="1">
      <c r="A1926" s="3" t="e">
        <f>VLOOKUP($A1944, テーブル5[], 5, FALSE)</f>
        <v>#N/A</v>
      </c>
      <c r="B1926" t="e">
        <f>$B1944 * VLOOKUP($A1944, テーブル5[], 6, FALSE)</f>
        <v>#VALUE!</v>
      </c>
    </row>
    <row r="1927" spans="1:2" hidden="1" outlineLevel="6">
      <c r="A1927" s="4" t="s">
        <v>959</v>
      </c>
      <c r="B1927" t="e">
        <f>VLOOKUP(A1943, テーブル5[], 2, FALSE)</f>
        <v>#N/A</v>
      </c>
    </row>
    <row r="1928" spans="1:2" hidden="1" outlineLevel="7">
      <c r="A1928" s="5" t="s">
        <v>959</v>
      </c>
      <c r="B1928" t="e">
        <f>VLOOKUP(A1932, テーブル5[], 2, FALSE)</f>
        <v>#N/A</v>
      </c>
    </row>
    <row r="1929" spans="1:2" hidden="1" outlineLevel="7">
      <c r="A1929" s="5" t="e">
        <f>VLOOKUP($A1932, テーブル5[], 3, FALSE)</f>
        <v>#N/A</v>
      </c>
      <c r="B1929" t="e">
        <f>$B1932 * VLOOKUP($A1932, テーブル5[], 4, FALSE)</f>
        <v>#VALUE!</v>
      </c>
    </row>
    <row r="1930" spans="1:2" hidden="1" outlineLevel="7">
      <c r="A1930" s="5" t="e">
        <f>VLOOKUP($A1932, テーブル5[], 5, FALSE)</f>
        <v>#N/A</v>
      </c>
      <c r="B1930" t="e">
        <f>$B1932 * VLOOKUP($A1932, テーブル5[], 6, FALSE)</f>
        <v>#VALUE!</v>
      </c>
    </row>
    <row r="1931" spans="1:2" hidden="1" outlineLevel="7">
      <c r="A1931" s="5" t="e">
        <f>VLOOKUP($A1932, テーブル5[], 7, FALSE)</f>
        <v>#N/A</v>
      </c>
      <c r="B1931" t="e">
        <f>$B1932 * VLOOKUP($A1932, テーブル5[], 8, FALSE)</f>
        <v>#VALUE!</v>
      </c>
    </row>
    <row r="1932" spans="1:2" hidden="1" outlineLevel="6" collapsed="1">
      <c r="A1932" s="4" t="e">
        <f>VLOOKUP($A1943, テーブル5[], 3, FALSE)</f>
        <v>#N/A</v>
      </c>
      <c r="B1932" t="e">
        <f>$B1943 * VLOOKUP($A1943, テーブル5[], 4, FALSE)</f>
        <v>#VALUE!</v>
      </c>
    </row>
    <row r="1933" spans="1:2" hidden="1" outlineLevel="7">
      <c r="A1933" s="5" t="s">
        <v>959</v>
      </c>
      <c r="B1933" t="e">
        <f>VLOOKUP(A1937, テーブル5[], 2, FALSE)</f>
        <v>#N/A</v>
      </c>
    </row>
    <row r="1934" spans="1:2" hidden="1" outlineLevel="7">
      <c r="A1934" s="5" t="e">
        <f>VLOOKUP($A1937, テーブル5[], 3, FALSE)</f>
        <v>#N/A</v>
      </c>
      <c r="B1934" t="e">
        <f>$B1937 * VLOOKUP($A1937, テーブル5[], 4, FALSE)</f>
        <v>#VALUE!</v>
      </c>
    </row>
    <row r="1935" spans="1:2" hidden="1" outlineLevel="7">
      <c r="A1935" s="5" t="e">
        <f>VLOOKUP($A1937, テーブル5[], 5, FALSE)</f>
        <v>#N/A</v>
      </c>
      <c r="B1935" t="e">
        <f>$B1937 * VLOOKUP($A1937, テーブル5[], 6, FALSE)</f>
        <v>#VALUE!</v>
      </c>
    </row>
    <row r="1936" spans="1:2" hidden="1" outlineLevel="7">
      <c r="A1936" s="5" t="e">
        <f>VLOOKUP($A1937, テーブル5[], 7, FALSE)</f>
        <v>#N/A</v>
      </c>
      <c r="B1936" t="e">
        <f>$B1937 * VLOOKUP($A1937, テーブル5[], 8, FALSE)</f>
        <v>#VALUE!</v>
      </c>
    </row>
    <row r="1937" spans="1:2" hidden="1" outlineLevel="6" collapsed="1">
      <c r="A1937" s="4" t="e">
        <f>VLOOKUP($A1943, テーブル5[], 5, FALSE)</f>
        <v>#N/A</v>
      </c>
      <c r="B1937" t="e">
        <f>$B1943 * VLOOKUP($A1943, テーブル5[], 6, FALSE)</f>
        <v>#VALUE!</v>
      </c>
    </row>
    <row r="1938" spans="1:2" hidden="1" outlineLevel="7">
      <c r="A1938" s="5" t="s">
        <v>959</v>
      </c>
      <c r="B1938" t="e">
        <f>VLOOKUP(A1942, テーブル5[], 2, FALSE)</f>
        <v>#N/A</v>
      </c>
    </row>
    <row r="1939" spans="1:2" hidden="1" outlineLevel="7">
      <c r="A1939" s="5" t="e">
        <f>VLOOKUP($A1942, テーブル5[], 3, FALSE)</f>
        <v>#N/A</v>
      </c>
      <c r="B1939" t="e">
        <f>$B1942 * VLOOKUP($A1942, テーブル5[], 4, FALSE)</f>
        <v>#VALUE!</v>
      </c>
    </row>
    <row r="1940" spans="1:2" hidden="1" outlineLevel="7">
      <c r="A1940" s="5" t="e">
        <f>VLOOKUP($A1942, テーブル5[], 5, FALSE)</f>
        <v>#N/A</v>
      </c>
      <c r="B1940" t="e">
        <f>$B1942 * VLOOKUP($A1942, テーブル5[], 6, FALSE)</f>
        <v>#VALUE!</v>
      </c>
    </row>
    <row r="1941" spans="1:2" hidden="1" outlineLevel="7">
      <c r="A1941" s="5" t="e">
        <f>VLOOKUP($A1942, テーブル5[], 7, FALSE)</f>
        <v>#N/A</v>
      </c>
      <c r="B1941" t="e">
        <f>$B1942 * VLOOKUP($A1942, テーブル5[], 8, FALSE)</f>
        <v>#VALUE!</v>
      </c>
    </row>
    <row r="1942" spans="1:2" hidden="1" outlineLevel="6" collapsed="1">
      <c r="A1942" s="4" t="e">
        <f>VLOOKUP($A1943, テーブル5[], 7, FALSE)</f>
        <v>#N/A</v>
      </c>
      <c r="B1942" t="e">
        <f>$B1943 * VLOOKUP($A1943, テーブル5[], 8, FALSE)</f>
        <v>#VALUE!</v>
      </c>
    </row>
    <row r="1943" spans="1:2" hidden="1" outlineLevel="5" collapsed="1">
      <c r="A1943" s="3" t="e">
        <f>VLOOKUP($A1944, テーブル5[], 7, FALSE)</f>
        <v>#N/A</v>
      </c>
      <c r="B1943" t="e">
        <f>$B1944 * VLOOKUP($A1944, テーブル5[], 8, FALSE)</f>
        <v>#VALUE!</v>
      </c>
    </row>
    <row r="1944" spans="1:2" hidden="1" outlineLevel="4" collapsed="1">
      <c r="A1944" s="10" t="e">
        <f>VLOOKUP($A1945, テーブル5[], 7, FALSE)</f>
        <v>#N/A</v>
      </c>
      <c r="B1944" s="11" t="e">
        <f>$B1945 * VLOOKUP($A1945, テーブル5[], 8, FALSE)</f>
        <v>#VALUE!</v>
      </c>
    </row>
    <row r="1945" spans="1:2" hidden="1" outlineLevel="3" collapsed="1">
      <c r="A1945" s="8" t="str">
        <f>VLOOKUP($A1946, テーブル5[], 7, FALSE)</f>
        <v/>
      </c>
      <c r="B1945" s="9" t="e">
        <f>$B1946 * VLOOKUP($A1946, テーブル5[], 8, FALSE)</f>
        <v>#VALUE!</v>
      </c>
    </row>
    <row r="1946" spans="1:2" hidden="1" outlineLevel="2" collapsed="1">
      <c r="A1946" s="6" t="str">
        <f>VLOOKUP($A2917, テーブル5[], 3, FALSE)</f>
        <v>ソードオブスペード</v>
      </c>
      <c r="B1946" s="7">
        <f>$B2917 * VLOOKUP($A2917, テーブル5[], 4, FALSE)</f>
        <v>1</v>
      </c>
    </row>
    <row r="1947" spans="1:2" hidden="1" outlineLevel="3">
      <c r="A1947" s="8" t="s">
        <v>959</v>
      </c>
      <c r="B1947" s="9" t="str">
        <f>VLOOKUP(A2431, テーブル5[], 2, FALSE)</f>
        <v>【落】セラフィックゲート（ビハル坑道）　ランバー・デューク</v>
      </c>
    </row>
    <row r="1948" spans="1:2" hidden="1" outlineLevel="4">
      <c r="A1948" s="10" t="s">
        <v>959</v>
      </c>
      <c r="B1948" s="11" t="e">
        <f>VLOOKUP(A2108, テーブル5[], 2, FALSE)</f>
        <v>#N/A</v>
      </c>
    </row>
    <row r="1949" spans="1:2" hidden="1" outlineLevel="5">
      <c r="A1949" s="3" t="s">
        <v>959</v>
      </c>
      <c r="B1949" t="e">
        <f>VLOOKUP(A2001, テーブル5[], 2, FALSE)</f>
        <v>#N/A</v>
      </c>
    </row>
    <row r="1950" spans="1:2" hidden="1" outlineLevel="6">
      <c r="A1950" s="4" t="s">
        <v>959</v>
      </c>
      <c r="B1950" t="e">
        <f>VLOOKUP(A1966, テーブル5[], 2, FALSE)</f>
        <v>#N/A</v>
      </c>
    </row>
    <row r="1951" spans="1:2" hidden="1" outlineLevel="7">
      <c r="A1951" s="5" t="s">
        <v>959</v>
      </c>
      <c r="B1951" t="e">
        <f>VLOOKUP(A1955, テーブル5[], 2, FALSE)</f>
        <v>#N/A</v>
      </c>
    </row>
    <row r="1952" spans="1:2" hidden="1" outlineLevel="7">
      <c r="A1952" s="5" t="e">
        <f>VLOOKUP($A1955, テーブル5[], 3, FALSE)</f>
        <v>#N/A</v>
      </c>
      <c r="B1952" t="e">
        <f>$B1955 * VLOOKUP($A1955, テーブル5[], 4, FALSE)</f>
        <v>#VALUE!</v>
      </c>
    </row>
    <row r="1953" spans="1:2" hidden="1" outlineLevel="7">
      <c r="A1953" s="5" t="e">
        <f>VLOOKUP($A1955, テーブル5[], 5, FALSE)</f>
        <v>#N/A</v>
      </c>
      <c r="B1953" t="e">
        <f>$B1955 * VLOOKUP($A1955, テーブル5[], 6, FALSE)</f>
        <v>#VALUE!</v>
      </c>
    </row>
    <row r="1954" spans="1:2" hidden="1" outlineLevel="7">
      <c r="A1954" s="5" t="e">
        <f>VLOOKUP($A1955, テーブル5[], 7, FALSE)</f>
        <v>#N/A</v>
      </c>
      <c r="B1954" t="e">
        <f>$B1955 * VLOOKUP($A1955, テーブル5[], 8, FALSE)</f>
        <v>#VALUE!</v>
      </c>
    </row>
    <row r="1955" spans="1:2" hidden="1" outlineLevel="6" collapsed="1">
      <c r="A1955" s="4" t="e">
        <f>VLOOKUP($A1966, テーブル5[], 3, FALSE)</f>
        <v>#N/A</v>
      </c>
      <c r="B1955" t="e">
        <f>$B1966 * VLOOKUP($A1966, テーブル5[], 4, FALSE)</f>
        <v>#VALUE!</v>
      </c>
    </row>
    <row r="1956" spans="1:2" hidden="1" outlineLevel="7">
      <c r="A1956" s="5" t="s">
        <v>959</v>
      </c>
      <c r="B1956" t="e">
        <f>VLOOKUP(A1960, テーブル5[], 2, FALSE)</f>
        <v>#N/A</v>
      </c>
    </row>
    <row r="1957" spans="1:2" hidden="1" outlineLevel="7">
      <c r="A1957" s="5" t="e">
        <f>VLOOKUP($A1960, テーブル5[], 3, FALSE)</f>
        <v>#N/A</v>
      </c>
      <c r="B1957" t="e">
        <f>$B1960 * VLOOKUP($A1960, テーブル5[], 4, FALSE)</f>
        <v>#VALUE!</v>
      </c>
    </row>
    <row r="1958" spans="1:2" hidden="1" outlineLevel="7">
      <c r="A1958" s="5" t="e">
        <f>VLOOKUP($A1960, テーブル5[], 5, FALSE)</f>
        <v>#N/A</v>
      </c>
      <c r="B1958" t="e">
        <f>$B1960 * VLOOKUP($A1960, テーブル5[], 6, FALSE)</f>
        <v>#VALUE!</v>
      </c>
    </row>
    <row r="1959" spans="1:2" hidden="1" outlineLevel="7">
      <c r="A1959" s="5" t="e">
        <f>VLOOKUP($A1960, テーブル5[], 7, FALSE)</f>
        <v>#N/A</v>
      </c>
      <c r="B1959" t="e">
        <f>$B1960 * VLOOKUP($A1960, テーブル5[], 8, FALSE)</f>
        <v>#VALUE!</v>
      </c>
    </row>
    <row r="1960" spans="1:2" hidden="1" outlineLevel="6" collapsed="1">
      <c r="A1960" s="4" t="e">
        <f>VLOOKUP($A1966, テーブル5[], 5, FALSE)</f>
        <v>#N/A</v>
      </c>
      <c r="B1960" t="e">
        <f>$B1966 * VLOOKUP($A1966, テーブル5[], 6, FALSE)</f>
        <v>#VALUE!</v>
      </c>
    </row>
    <row r="1961" spans="1:2" hidden="1" outlineLevel="7">
      <c r="A1961" s="5" t="s">
        <v>959</v>
      </c>
      <c r="B1961" t="e">
        <f>VLOOKUP(A1965, テーブル5[], 2, FALSE)</f>
        <v>#N/A</v>
      </c>
    </row>
    <row r="1962" spans="1:2" hidden="1" outlineLevel="7">
      <c r="A1962" s="5" t="e">
        <f>VLOOKUP($A1965, テーブル5[], 3, FALSE)</f>
        <v>#N/A</v>
      </c>
      <c r="B1962" t="e">
        <f>$B1965 * VLOOKUP($A1965, テーブル5[], 4, FALSE)</f>
        <v>#VALUE!</v>
      </c>
    </row>
    <row r="1963" spans="1:2" hidden="1" outlineLevel="7">
      <c r="A1963" s="5" t="e">
        <f>VLOOKUP($A1965, テーブル5[], 5, FALSE)</f>
        <v>#N/A</v>
      </c>
      <c r="B1963" t="e">
        <f>$B1965 * VLOOKUP($A1965, テーブル5[], 6, FALSE)</f>
        <v>#VALUE!</v>
      </c>
    </row>
    <row r="1964" spans="1:2" hidden="1" outlineLevel="7">
      <c r="A1964" s="5" t="e">
        <f>VLOOKUP($A1965, テーブル5[], 7, FALSE)</f>
        <v>#N/A</v>
      </c>
      <c r="B1964" t="e">
        <f>$B1965 * VLOOKUP($A1965, テーブル5[], 8, FALSE)</f>
        <v>#VALUE!</v>
      </c>
    </row>
    <row r="1965" spans="1:2" hidden="1" outlineLevel="6" collapsed="1">
      <c r="A1965" s="4" t="e">
        <f>VLOOKUP($A1966, テーブル5[], 7, FALSE)</f>
        <v>#N/A</v>
      </c>
      <c r="B1965" t="e">
        <f>$B1966 * VLOOKUP($A1966, テーブル5[], 8, FALSE)</f>
        <v>#VALUE!</v>
      </c>
    </row>
    <row r="1966" spans="1:2" hidden="1" outlineLevel="5" collapsed="1">
      <c r="A1966" s="3" t="e">
        <f>VLOOKUP($A2001, テーブル5[], 3, FALSE)</f>
        <v>#N/A</v>
      </c>
      <c r="B1966" t="e">
        <f>$B2001 * VLOOKUP($A2001, テーブル5[], 4, FALSE)</f>
        <v>#VALUE!</v>
      </c>
    </row>
    <row r="1967" spans="1:2" hidden="1" outlineLevel="6">
      <c r="A1967" s="4" t="s">
        <v>959</v>
      </c>
      <c r="B1967" t="e">
        <f>VLOOKUP(A1983, テーブル5[], 2, FALSE)</f>
        <v>#N/A</v>
      </c>
    </row>
    <row r="1968" spans="1:2" hidden="1" outlineLevel="7">
      <c r="A1968" s="5" t="s">
        <v>959</v>
      </c>
      <c r="B1968" t="e">
        <f>VLOOKUP(A1972, テーブル5[], 2, FALSE)</f>
        <v>#N/A</v>
      </c>
    </row>
    <row r="1969" spans="1:2" hidden="1" outlineLevel="7">
      <c r="A1969" s="5" t="e">
        <f>VLOOKUP($A1972, テーブル5[], 3, FALSE)</f>
        <v>#N/A</v>
      </c>
      <c r="B1969" t="e">
        <f>$B1972 * VLOOKUP($A1972, テーブル5[], 4, FALSE)</f>
        <v>#VALUE!</v>
      </c>
    </row>
    <row r="1970" spans="1:2" hidden="1" outlineLevel="7">
      <c r="A1970" s="5" t="e">
        <f>VLOOKUP($A1972, テーブル5[], 5, FALSE)</f>
        <v>#N/A</v>
      </c>
      <c r="B1970" t="e">
        <f>$B1972 * VLOOKUP($A1972, テーブル5[], 6, FALSE)</f>
        <v>#VALUE!</v>
      </c>
    </row>
    <row r="1971" spans="1:2" hidden="1" outlineLevel="7">
      <c r="A1971" s="5" t="e">
        <f>VLOOKUP($A1972, テーブル5[], 7, FALSE)</f>
        <v>#N/A</v>
      </c>
      <c r="B1971" t="e">
        <f>$B1972 * VLOOKUP($A1972, テーブル5[], 8, FALSE)</f>
        <v>#VALUE!</v>
      </c>
    </row>
    <row r="1972" spans="1:2" hidden="1" outlineLevel="6" collapsed="1">
      <c r="A1972" s="4" t="e">
        <f>VLOOKUP($A1983, テーブル5[], 3, FALSE)</f>
        <v>#N/A</v>
      </c>
      <c r="B1972" t="e">
        <f>$B1983 * VLOOKUP($A1983, テーブル5[], 4, FALSE)</f>
        <v>#VALUE!</v>
      </c>
    </row>
    <row r="1973" spans="1:2" hidden="1" outlineLevel="7">
      <c r="A1973" s="5" t="s">
        <v>959</v>
      </c>
      <c r="B1973" t="e">
        <f>VLOOKUP(A1977, テーブル5[], 2, FALSE)</f>
        <v>#N/A</v>
      </c>
    </row>
    <row r="1974" spans="1:2" hidden="1" outlineLevel="7">
      <c r="A1974" s="5" t="e">
        <f>VLOOKUP($A1977, テーブル5[], 3, FALSE)</f>
        <v>#N/A</v>
      </c>
      <c r="B1974" t="e">
        <f>$B1977 * VLOOKUP($A1977, テーブル5[], 4, FALSE)</f>
        <v>#VALUE!</v>
      </c>
    </row>
    <row r="1975" spans="1:2" hidden="1" outlineLevel="7">
      <c r="A1975" s="5" t="e">
        <f>VLOOKUP($A1977, テーブル5[], 5, FALSE)</f>
        <v>#N/A</v>
      </c>
      <c r="B1975" t="e">
        <f>$B1977 * VLOOKUP($A1977, テーブル5[], 6, FALSE)</f>
        <v>#VALUE!</v>
      </c>
    </row>
    <row r="1976" spans="1:2" hidden="1" outlineLevel="7">
      <c r="A1976" s="5" t="e">
        <f>VLOOKUP($A1977, テーブル5[], 7, FALSE)</f>
        <v>#N/A</v>
      </c>
      <c r="B1976" t="e">
        <f>$B1977 * VLOOKUP($A1977, テーブル5[], 8, FALSE)</f>
        <v>#VALUE!</v>
      </c>
    </row>
    <row r="1977" spans="1:2" hidden="1" outlineLevel="6" collapsed="1">
      <c r="A1977" s="4" t="e">
        <f>VLOOKUP($A1983, テーブル5[], 5, FALSE)</f>
        <v>#N/A</v>
      </c>
      <c r="B1977" t="e">
        <f>$B1983 * VLOOKUP($A1983, テーブル5[], 6, FALSE)</f>
        <v>#VALUE!</v>
      </c>
    </row>
    <row r="1978" spans="1:2" hidden="1" outlineLevel="7">
      <c r="A1978" s="5" t="s">
        <v>959</v>
      </c>
      <c r="B1978" t="e">
        <f>VLOOKUP(A1982, テーブル5[], 2, FALSE)</f>
        <v>#N/A</v>
      </c>
    </row>
    <row r="1979" spans="1:2" hidden="1" outlineLevel="7">
      <c r="A1979" s="5" t="e">
        <f>VLOOKUP($A1982, テーブル5[], 3, FALSE)</f>
        <v>#N/A</v>
      </c>
      <c r="B1979" t="e">
        <f>$B1982 * VLOOKUP($A1982, テーブル5[], 4, FALSE)</f>
        <v>#VALUE!</v>
      </c>
    </row>
    <row r="1980" spans="1:2" hidden="1" outlineLevel="7">
      <c r="A1980" s="5" t="e">
        <f>VLOOKUP($A1982, テーブル5[], 5, FALSE)</f>
        <v>#N/A</v>
      </c>
      <c r="B1980" t="e">
        <f>$B1982 * VLOOKUP($A1982, テーブル5[], 6, FALSE)</f>
        <v>#VALUE!</v>
      </c>
    </row>
    <row r="1981" spans="1:2" hidden="1" outlineLevel="7">
      <c r="A1981" s="5" t="e">
        <f>VLOOKUP($A1982, テーブル5[], 7, FALSE)</f>
        <v>#N/A</v>
      </c>
      <c r="B1981" t="e">
        <f>$B1982 * VLOOKUP($A1982, テーブル5[], 8, FALSE)</f>
        <v>#VALUE!</v>
      </c>
    </row>
    <row r="1982" spans="1:2" hidden="1" outlineLevel="6" collapsed="1">
      <c r="A1982" s="4" t="e">
        <f>VLOOKUP($A1983, テーブル5[], 7, FALSE)</f>
        <v>#N/A</v>
      </c>
      <c r="B1982" t="e">
        <f>$B1983 * VLOOKUP($A1983, テーブル5[], 8, FALSE)</f>
        <v>#VALUE!</v>
      </c>
    </row>
    <row r="1983" spans="1:2" hidden="1" outlineLevel="5" collapsed="1">
      <c r="A1983" s="3" t="e">
        <f>VLOOKUP($A2001, テーブル5[], 5, FALSE)</f>
        <v>#N/A</v>
      </c>
      <c r="B1983" t="e">
        <f>$B2001 * VLOOKUP($A2001, テーブル5[], 6, FALSE)</f>
        <v>#VALUE!</v>
      </c>
    </row>
    <row r="1984" spans="1:2" hidden="1" outlineLevel="6">
      <c r="A1984" s="4" t="s">
        <v>959</v>
      </c>
      <c r="B1984" t="e">
        <f>VLOOKUP(A2000, テーブル5[], 2, FALSE)</f>
        <v>#N/A</v>
      </c>
    </row>
    <row r="1985" spans="1:2" hidden="1" outlineLevel="7">
      <c r="A1985" s="5" t="s">
        <v>959</v>
      </c>
      <c r="B1985" t="e">
        <f>VLOOKUP(A1989, テーブル5[], 2, FALSE)</f>
        <v>#N/A</v>
      </c>
    </row>
    <row r="1986" spans="1:2" hidden="1" outlineLevel="7">
      <c r="A1986" s="5" t="e">
        <f>VLOOKUP($A1989, テーブル5[], 3, FALSE)</f>
        <v>#N/A</v>
      </c>
      <c r="B1986" t="e">
        <f>$B1989 * VLOOKUP($A1989, テーブル5[], 4, FALSE)</f>
        <v>#VALUE!</v>
      </c>
    </row>
    <row r="1987" spans="1:2" hidden="1" outlineLevel="7">
      <c r="A1987" s="5" t="e">
        <f>VLOOKUP($A1989, テーブル5[], 5, FALSE)</f>
        <v>#N/A</v>
      </c>
      <c r="B1987" t="e">
        <f>$B1989 * VLOOKUP($A1989, テーブル5[], 6, FALSE)</f>
        <v>#VALUE!</v>
      </c>
    </row>
    <row r="1988" spans="1:2" hidden="1" outlineLevel="7">
      <c r="A1988" s="5" t="e">
        <f>VLOOKUP($A1989, テーブル5[], 7, FALSE)</f>
        <v>#N/A</v>
      </c>
      <c r="B1988" t="e">
        <f>$B1989 * VLOOKUP($A1989, テーブル5[], 8, FALSE)</f>
        <v>#VALUE!</v>
      </c>
    </row>
    <row r="1989" spans="1:2" hidden="1" outlineLevel="6" collapsed="1">
      <c r="A1989" s="4" t="e">
        <f>VLOOKUP($A2000, テーブル5[], 3, FALSE)</f>
        <v>#N/A</v>
      </c>
      <c r="B1989" t="e">
        <f>$B2000 * VLOOKUP($A2000, テーブル5[], 4, FALSE)</f>
        <v>#VALUE!</v>
      </c>
    </row>
    <row r="1990" spans="1:2" hidden="1" outlineLevel="7">
      <c r="A1990" s="5" t="s">
        <v>959</v>
      </c>
      <c r="B1990" t="e">
        <f>VLOOKUP(A1994, テーブル5[], 2, FALSE)</f>
        <v>#N/A</v>
      </c>
    </row>
    <row r="1991" spans="1:2" hidden="1" outlineLevel="7">
      <c r="A1991" s="5" t="e">
        <f>VLOOKUP($A1994, テーブル5[], 3, FALSE)</f>
        <v>#N/A</v>
      </c>
      <c r="B1991" t="e">
        <f>$B1994 * VLOOKUP($A1994, テーブル5[], 4, FALSE)</f>
        <v>#VALUE!</v>
      </c>
    </row>
    <row r="1992" spans="1:2" hidden="1" outlineLevel="7">
      <c r="A1992" s="5" t="e">
        <f>VLOOKUP($A1994, テーブル5[], 5, FALSE)</f>
        <v>#N/A</v>
      </c>
      <c r="B1992" t="e">
        <f>$B1994 * VLOOKUP($A1994, テーブル5[], 6, FALSE)</f>
        <v>#VALUE!</v>
      </c>
    </row>
    <row r="1993" spans="1:2" hidden="1" outlineLevel="7">
      <c r="A1993" s="5" t="e">
        <f>VLOOKUP($A1994, テーブル5[], 7, FALSE)</f>
        <v>#N/A</v>
      </c>
      <c r="B1993" t="e">
        <f>$B1994 * VLOOKUP($A1994, テーブル5[], 8, FALSE)</f>
        <v>#VALUE!</v>
      </c>
    </row>
    <row r="1994" spans="1:2" hidden="1" outlineLevel="6" collapsed="1">
      <c r="A1994" s="4" t="e">
        <f>VLOOKUP($A2000, テーブル5[], 5, FALSE)</f>
        <v>#N/A</v>
      </c>
      <c r="B1994" t="e">
        <f>$B2000 * VLOOKUP($A2000, テーブル5[], 6, FALSE)</f>
        <v>#VALUE!</v>
      </c>
    </row>
    <row r="1995" spans="1:2" hidden="1" outlineLevel="7">
      <c r="A1995" s="5" t="s">
        <v>959</v>
      </c>
      <c r="B1995" t="e">
        <f>VLOOKUP(A1999, テーブル5[], 2, FALSE)</f>
        <v>#N/A</v>
      </c>
    </row>
    <row r="1996" spans="1:2" hidden="1" outlineLevel="7">
      <c r="A1996" s="5" t="e">
        <f>VLOOKUP($A1999, テーブル5[], 3, FALSE)</f>
        <v>#N/A</v>
      </c>
      <c r="B1996" t="e">
        <f>$B1999 * VLOOKUP($A1999, テーブル5[], 4, FALSE)</f>
        <v>#VALUE!</v>
      </c>
    </row>
    <row r="1997" spans="1:2" hidden="1" outlineLevel="7">
      <c r="A1997" s="5" t="e">
        <f>VLOOKUP($A1999, テーブル5[], 5, FALSE)</f>
        <v>#N/A</v>
      </c>
      <c r="B1997" t="e">
        <f>$B1999 * VLOOKUP($A1999, テーブル5[], 6, FALSE)</f>
        <v>#VALUE!</v>
      </c>
    </row>
    <row r="1998" spans="1:2" hidden="1" outlineLevel="7">
      <c r="A1998" s="5" t="e">
        <f>VLOOKUP($A1999, テーブル5[], 7, FALSE)</f>
        <v>#N/A</v>
      </c>
      <c r="B1998" t="e">
        <f>$B1999 * VLOOKUP($A1999, テーブル5[], 8, FALSE)</f>
        <v>#VALUE!</v>
      </c>
    </row>
    <row r="1999" spans="1:2" hidden="1" outlineLevel="6" collapsed="1">
      <c r="A1999" s="4" t="e">
        <f>VLOOKUP($A2000, テーブル5[], 7, FALSE)</f>
        <v>#N/A</v>
      </c>
      <c r="B1999" t="e">
        <f>$B2000 * VLOOKUP($A2000, テーブル5[], 8, FALSE)</f>
        <v>#VALUE!</v>
      </c>
    </row>
    <row r="2000" spans="1:2" hidden="1" outlineLevel="5" collapsed="1">
      <c r="A2000" s="3" t="e">
        <f>VLOOKUP($A2001, テーブル5[], 7, FALSE)</f>
        <v>#N/A</v>
      </c>
      <c r="B2000" t="e">
        <f>$B2001 * VLOOKUP($A2001, テーブル5[], 8, FALSE)</f>
        <v>#VALUE!</v>
      </c>
    </row>
    <row r="2001" spans="1:2" hidden="1" outlineLevel="4" collapsed="1">
      <c r="A2001" s="10" t="e">
        <f>VLOOKUP($A2108, テーブル5[], 3, FALSE)</f>
        <v>#N/A</v>
      </c>
      <c r="B2001" s="11" t="e">
        <f>$B2108 * VLOOKUP($A2108, テーブル5[], 4, FALSE)</f>
        <v>#VALUE!</v>
      </c>
    </row>
    <row r="2002" spans="1:2" hidden="1" outlineLevel="5">
      <c r="A2002" s="3" t="s">
        <v>959</v>
      </c>
      <c r="B2002" t="e">
        <f>VLOOKUP(A2054, テーブル5[], 2, FALSE)</f>
        <v>#N/A</v>
      </c>
    </row>
    <row r="2003" spans="1:2" hidden="1" outlineLevel="6">
      <c r="A2003" s="4" t="s">
        <v>959</v>
      </c>
      <c r="B2003" t="e">
        <f>VLOOKUP(A2019, テーブル5[], 2, FALSE)</f>
        <v>#N/A</v>
      </c>
    </row>
    <row r="2004" spans="1:2" hidden="1" outlineLevel="7">
      <c r="A2004" s="5" t="s">
        <v>959</v>
      </c>
      <c r="B2004" t="e">
        <f>VLOOKUP(A2008, テーブル5[], 2, FALSE)</f>
        <v>#N/A</v>
      </c>
    </row>
    <row r="2005" spans="1:2" hidden="1" outlineLevel="7">
      <c r="A2005" s="5" t="e">
        <f>VLOOKUP($A2008, テーブル5[], 3, FALSE)</f>
        <v>#N/A</v>
      </c>
      <c r="B2005" t="e">
        <f>$B2008 * VLOOKUP($A2008, テーブル5[], 4, FALSE)</f>
        <v>#VALUE!</v>
      </c>
    </row>
    <row r="2006" spans="1:2" hidden="1" outlineLevel="7">
      <c r="A2006" s="5" t="e">
        <f>VLOOKUP($A2008, テーブル5[], 5, FALSE)</f>
        <v>#N/A</v>
      </c>
      <c r="B2006" t="e">
        <f>$B2008 * VLOOKUP($A2008, テーブル5[], 6, FALSE)</f>
        <v>#VALUE!</v>
      </c>
    </row>
    <row r="2007" spans="1:2" hidden="1" outlineLevel="7">
      <c r="A2007" s="5" t="e">
        <f>VLOOKUP($A2008, テーブル5[], 7, FALSE)</f>
        <v>#N/A</v>
      </c>
      <c r="B2007" t="e">
        <f>$B2008 * VLOOKUP($A2008, テーブル5[], 8, FALSE)</f>
        <v>#VALUE!</v>
      </c>
    </row>
    <row r="2008" spans="1:2" hidden="1" outlineLevel="6" collapsed="1">
      <c r="A2008" s="4" t="e">
        <f>VLOOKUP($A2019, テーブル5[], 3, FALSE)</f>
        <v>#N/A</v>
      </c>
      <c r="B2008" t="e">
        <f>$B2019 * VLOOKUP($A2019, テーブル5[], 4, FALSE)</f>
        <v>#VALUE!</v>
      </c>
    </row>
    <row r="2009" spans="1:2" hidden="1" outlineLevel="7">
      <c r="A2009" s="5" t="s">
        <v>959</v>
      </c>
      <c r="B2009" t="e">
        <f>VLOOKUP(A2013, テーブル5[], 2, FALSE)</f>
        <v>#N/A</v>
      </c>
    </row>
    <row r="2010" spans="1:2" hidden="1" outlineLevel="7">
      <c r="A2010" s="5" t="e">
        <f>VLOOKUP($A2013, テーブル5[], 3, FALSE)</f>
        <v>#N/A</v>
      </c>
      <c r="B2010" t="e">
        <f>$B2013 * VLOOKUP($A2013, テーブル5[], 4, FALSE)</f>
        <v>#VALUE!</v>
      </c>
    </row>
    <row r="2011" spans="1:2" hidden="1" outlineLevel="7">
      <c r="A2011" s="5" t="e">
        <f>VLOOKUP($A2013, テーブル5[], 5, FALSE)</f>
        <v>#N/A</v>
      </c>
      <c r="B2011" t="e">
        <f>$B2013 * VLOOKUP($A2013, テーブル5[], 6, FALSE)</f>
        <v>#VALUE!</v>
      </c>
    </row>
    <row r="2012" spans="1:2" hidden="1" outlineLevel="7">
      <c r="A2012" s="5" t="e">
        <f>VLOOKUP($A2013, テーブル5[], 7, FALSE)</f>
        <v>#N/A</v>
      </c>
      <c r="B2012" t="e">
        <f>$B2013 * VLOOKUP($A2013, テーブル5[], 8, FALSE)</f>
        <v>#VALUE!</v>
      </c>
    </row>
    <row r="2013" spans="1:2" hidden="1" outlineLevel="6" collapsed="1">
      <c r="A2013" s="4" t="e">
        <f>VLOOKUP($A2019, テーブル5[], 5, FALSE)</f>
        <v>#N/A</v>
      </c>
      <c r="B2013" t="e">
        <f>$B2019 * VLOOKUP($A2019, テーブル5[], 6, FALSE)</f>
        <v>#VALUE!</v>
      </c>
    </row>
    <row r="2014" spans="1:2" hidden="1" outlineLevel="7">
      <c r="A2014" s="5" t="s">
        <v>959</v>
      </c>
      <c r="B2014" t="e">
        <f>VLOOKUP(A2018, テーブル5[], 2, FALSE)</f>
        <v>#N/A</v>
      </c>
    </row>
    <row r="2015" spans="1:2" hidden="1" outlineLevel="7">
      <c r="A2015" s="5" t="e">
        <f>VLOOKUP($A2018, テーブル5[], 3, FALSE)</f>
        <v>#N/A</v>
      </c>
      <c r="B2015" t="e">
        <f>$B2018 * VLOOKUP($A2018, テーブル5[], 4, FALSE)</f>
        <v>#VALUE!</v>
      </c>
    </row>
    <row r="2016" spans="1:2" hidden="1" outlineLevel="7">
      <c r="A2016" s="5" t="e">
        <f>VLOOKUP($A2018, テーブル5[], 5, FALSE)</f>
        <v>#N/A</v>
      </c>
      <c r="B2016" t="e">
        <f>$B2018 * VLOOKUP($A2018, テーブル5[], 6, FALSE)</f>
        <v>#VALUE!</v>
      </c>
    </row>
    <row r="2017" spans="1:2" hidden="1" outlineLevel="7">
      <c r="A2017" s="5" t="e">
        <f>VLOOKUP($A2018, テーブル5[], 7, FALSE)</f>
        <v>#N/A</v>
      </c>
      <c r="B2017" t="e">
        <f>$B2018 * VLOOKUP($A2018, テーブル5[], 8, FALSE)</f>
        <v>#VALUE!</v>
      </c>
    </row>
    <row r="2018" spans="1:2" hidden="1" outlineLevel="6" collapsed="1">
      <c r="A2018" s="4" t="e">
        <f>VLOOKUP($A2019, テーブル5[], 7, FALSE)</f>
        <v>#N/A</v>
      </c>
      <c r="B2018" t="e">
        <f>$B2019 * VLOOKUP($A2019, テーブル5[], 8, FALSE)</f>
        <v>#VALUE!</v>
      </c>
    </row>
    <row r="2019" spans="1:2" hidden="1" outlineLevel="5" collapsed="1">
      <c r="A2019" s="3" t="e">
        <f>VLOOKUP($A2054, テーブル5[], 3, FALSE)</f>
        <v>#N/A</v>
      </c>
      <c r="B2019" t="e">
        <f>$B2054 * VLOOKUP($A2054, テーブル5[], 4, FALSE)</f>
        <v>#VALUE!</v>
      </c>
    </row>
    <row r="2020" spans="1:2" hidden="1" outlineLevel="6">
      <c r="A2020" s="4" t="s">
        <v>959</v>
      </c>
      <c r="B2020" t="e">
        <f>VLOOKUP(A2036, テーブル5[], 2, FALSE)</f>
        <v>#N/A</v>
      </c>
    </row>
    <row r="2021" spans="1:2" hidden="1" outlineLevel="7">
      <c r="A2021" s="5" t="s">
        <v>959</v>
      </c>
      <c r="B2021" t="e">
        <f>VLOOKUP(A2025, テーブル5[], 2, FALSE)</f>
        <v>#N/A</v>
      </c>
    </row>
    <row r="2022" spans="1:2" hidden="1" outlineLevel="7">
      <c r="A2022" s="5" t="e">
        <f>VLOOKUP($A2025, テーブル5[], 3, FALSE)</f>
        <v>#N/A</v>
      </c>
      <c r="B2022" t="e">
        <f>$B2025 * VLOOKUP($A2025, テーブル5[], 4, FALSE)</f>
        <v>#VALUE!</v>
      </c>
    </row>
    <row r="2023" spans="1:2" hidden="1" outlineLevel="7">
      <c r="A2023" s="5" t="e">
        <f>VLOOKUP($A2025, テーブル5[], 5, FALSE)</f>
        <v>#N/A</v>
      </c>
      <c r="B2023" t="e">
        <f>$B2025 * VLOOKUP($A2025, テーブル5[], 6, FALSE)</f>
        <v>#VALUE!</v>
      </c>
    </row>
    <row r="2024" spans="1:2" hidden="1" outlineLevel="7">
      <c r="A2024" s="5" t="e">
        <f>VLOOKUP($A2025, テーブル5[], 7, FALSE)</f>
        <v>#N/A</v>
      </c>
      <c r="B2024" t="e">
        <f>$B2025 * VLOOKUP($A2025, テーブル5[], 8, FALSE)</f>
        <v>#VALUE!</v>
      </c>
    </row>
    <row r="2025" spans="1:2" hidden="1" outlineLevel="6" collapsed="1">
      <c r="A2025" s="4" t="e">
        <f>VLOOKUP($A2036, テーブル5[], 3, FALSE)</f>
        <v>#N/A</v>
      </c>
      <c r="B2025" t="e">
        <f>$B2036 * VLOOKUP($A2036, テーブル5[], 4, FALSE)</f>
        <v>#VALUE!</v>
      </c>
    </row>
    <row r="2026" spans="1:2" hidden="1" outlineLevel="7">
      <c r="A2026" s="5" t="s">
        <v>959</v>
      </c>
      <c r="B2026" t="e">
        <f>VLOOKUP(A2030, テーブル5[], 2, FALSE)</f>
        <v>#N/A</v>
      </c>
    </row>
    <row r="2027" spans="1:2" hidden="1" outlineLevel="7">
      <c r="A2027" s="5" t="e">
        <f>VLOOKUP($A2030, テーブル5[], 3, FALSE)</f>
        <v>#N/A</v>
      </c>
      <c r="B2027" t="e">
        <f>$B2030 * VLOOKUP($A2030, テーブル5[], 4, FALSE)</f>
        <v>#VALUE!</v>
      </c>
    </row>
    <row r="2028" spans="1:2" hidden="1" outlineLevel="7">
      <c r="A2028" s="5" t="e">
        <f>VLOOKUP($A2030, テーブル5[], 5, FALSE)</f>
        <v>#N/A</v>
      </c>
      <c r="B2028" t="e">
        <f>$B2030 * VLOOKUP($A2030, テーブル5[], 6, FALSE)</f>
        <v>#VALUE!</v>
      </c>
    </row>
    <row r="2029" spans="1:2" hidden="1" outlineLevel="7">
      <c r="A2029" s="5" t="e">
        <f>VLOOKUP($A2030, テーブル5[], 7, FALSE)</f>
        <v>#N/A</v>
      </c>
      <c r="B2029" t="e">
        <f>$B2030 * VLOOKUP($A2030, テーブル5[], 8, FALSE)</f>
        <v>#VALUE!</v>
      </c>
    </row>
    <row r="2030" spans="1:2" hidden="1" outlineLevel="6" collapsed="1">
      <c r="A2030" s="4" t="e">
        <f>VLOOKUP($A2036, テーブル5[], 5, FALSE)</f>
        <v>#N/A</v>
      </c>
      <c r="B2030" t="e">
        <f>$B2036 * VLOOKUP($A2036, テーブル5[], 6, FALSE)</f>
        <v>#VALUE!</v>
      </c>
    </row>
    <row r="2031" spans="1:2" hidden="1" outlineLevel="7">
      <c r="A2031" s="5" t="s">
        <v>959</v>
      </c>
      <c r="B2031" t="e">
        <f>VLOOKUP(A2035, テーブル5[], 2, FALSE)</f>
        <v>#N/A</v>
      </c>
    </row>
    <row r="2032" spans="1:2" hidden="1" outlineLevel="7">
      <c r="A2032" s="5" t="e">
        <f>VLOOKUP($A2035, テーブル5[], 3, FALSE)</f>
        <v>#N/A</v>
      </c>
      <c r="B2032" t="e">
        <f>$B2035 * VLOOKUP($A2035, テーブル5[], 4, FALSE)</f>
        <v>#VALUE!</v>
      </c>
    </row>
    <row r="2033" spans="1:2" hidden="1" outlineLevel="7">
      <c r="A2033" s="5" t="e">
        <f>VLOOKUP($A2035, テーブル5[], 5, FALSE)</f>
        <v>#N/A</v>
      </c>
      <c r="B2033" t="e">
        <f>$B2035 * VLOOKUP($A2035, テーブル5[], 6, FALSE)</f>
        <v>#VALUE!</v>
      </c>
    </row>
    <row r="2034" spans="1:2" hidden="1" outlineLevel="7">
      <c r="A2034" s="5" t="e">
        <f>VLOOKUP($A2035, テーブル5[], 7, FALSE)</f>
        <v>#N/A</v>
      </c>
      <c r="B2034" t="e">
        <f>$B2035 * VLOOKUP($A2035, テーブル5[], 8, FALSE)</f>
        <v>#VALUE!</v>
      </c>
    </row>
    <row r="2035" spans="1:2" hidden="1" outlineLevel="6" collapsed="1">
      <c r="A2035" s="4" t="e">
        <f>VLOOKUP($A2036, テーブル5[], 7, FALSE)</f>
        <v>#N/A</v>
      </c>
      <c r="B2035" t="e">
        <f>$B2036 * VLOOKUP($A2036, テーブル5[], 8, FALSE)</f>
        <v>#VALUE!</v>
      </c>
    </row>
    <row r="2036" spans="1:2" hidden="1" outlineLevel="5" collapsed="1">
      <c r="A2036" s="3" t="e">
        <f>VLOOKUP($A2054, テーブル5[], 5, FALSE)</f>
        <v>#N/A</v>
      </c>
      <c r="B2036" t="e">
        <f>$B2054 * VLOOKUP($A2054, テーブル5[], 6, FALSE)</f>
        <v>#VALUE!</v>
      </c>
    </row>
    <row r="2037" spans="1:2" hidden="1" outlineLevel="6">
      <c r="A2037" s="4" t="s">
        <v>959</v>
      </c>
      <c r="B2037" t="e">
        <f>VLOOKUP(A2053, テーブル5[], 2, FALSE)</f>
        <v>#N/A</v>
      </c>
    </row>
    <row r="2038" spans="1:2" hidden="1" outlineLevel="7">
      <c r="A2038" s="5" t="s">
        <v>959</v>
      </c>
      <c r="B2038" t="e">
        <f>VLOOKUP(A2042, テーブル5[], 2, FALSE)</f>
        <v>#N/A</v>
      </c>
    </row>
    <row r="2039" spans="1:2" hidden="1" outlineLevel="7">
      <c r="A2039" s="5" t="e">
        <f>VLOOKUP($A2042, テーブル5[], 3, FALSE)</f>
        <v>#N/A</v>
      </c>
      <c r="B2039" t="e">
        <f>$B2042 * VLOOKUP($A2042, テーブル5[], 4, FALSE)</f>
        <v>#VALUE!</v>
      </c>
    </row>
    <row r="2040" spans="1:2" hidden="1" outlineLevel="7">
      <c r="A2040" s="5" t="e">
        <f>VLOOKUP($A2042, テーブル5[], 5, FALSE)</f>
        <v>#N/A</v>
      </c>
      <c r="B2040" t="e">
        <f>$B2042 * VLOOKUP($A2042, テーブル5[], 6, FALSE)</f>
        <v>#VALUE!</v>
      </c>
    </row>
    <row r="2041" spans="1:2" hidden="1" outlineLevel="7">
      <c r="A2041" s="5" t="e">
        <f>VLOOKUP($A2042, テーブル5[], 7, FALSE)</f>
        <v>#N/A</v>
      </c>
      <c r="B2041" t="e">
        <f>$B2042 * VLOOKUP($A2042, テーブル5[], 8, FALSE)</f>
        <v>#VALUE!</v>
      </c>
    </row>
    <row r="2042" spans="1:2" hidden="1" outlineLevel="6" collapsed="1">
      <c r="A2042" s="4" t="e">
        <f>VLOOKUP($A2053, テーブル5[], 3, FALSE)</f>
        <v>#N/A</v>
      </c>
      <c r="B2042" t="e">
        <f>$B2053 * VLOOKUP($A2053, テーブル5[], 4, FALSE)</f>
        <v>#VALUE!</v>
      </c>
    </row>
    <row r="2043" spans="1:2" hidden="1" outlineLevel="7">
      <c r="A2043" s="5" t="s">
        <v>959</v>
      </c>
      <c r="B2043" t="e">
        <f>VLOOKUP(A2047, テーブル5[], 2, FALSE)</f>
        <v>#N/A</v>
      </c>
    </row>
    <row r="2044" spans="1:2" hidden="1" outlineLevel="7">
      <c r="A2044" s="5" t="e">
        <f>VLOOKUP($A2047, テーブル5[], 3, FALSE)</f>
        <v>#N/A</v>
      </c>
      <c r="B2044" t="e">
        <f>$B2047 * VLOOKUP($A2047, テーブル5[], 4, FALSE)</f>
        <v>#VALUE!</v>
      </c>
    </row>
    <row r="2045" spans="1:2" hidden="1" outlineLevel="7">
      <c r="A2045" s="5" t="e">
        <f>VLOOKUP($A2047, テーブル5[], 5, FALSE)</f>
        <v>#N/A</v>
      </c>
      <c r="B2045" t="e">
        <f>$B2047 * VLOOKUP($A2047, テーブル5[], 6, FALSE)</f>
        <v>#VALUE!</v>
      </c>
    </row>
    <row r="2046" spans="1:2" hidden="1" outlineLevel="7">
      <c r="A2046" s="5" t="e">
        <f>VLOOKUP($A2047, テーブル5[], 7, FALSE)</f>
        <v>#N/A</v>
      </c>
      <c r="B2046" t="e">
        <f>$B2047 * VLOOKUP($A2047, テーブル5[], 8, FALSE)</f>
        <v>#VALUE!</v>
      </c>
    </row>
    <row r="2047" spans="1:2" hidden="1" outlineLevel="6" collapsed="1">
      <c r="A2047" s="4" t="e">
        <f>VLOOKUP($A2053, テーブル5[], 5, FALSE)</f>
        <v>#N/A</v>
      </c>
      <c r="B2047" t="e">
        <f>$B2053 * VLOOKUP($A2053, テーブル5[], 6, FALSE)</f>
        <v>#VALUE!</v>
      </c>
    </row>
    <row r="2048" spans="1:2" hidden="1" outlineLevel="7">
      <c r="A2048" s="5" t="s">
        <v>959</v>
      </c>
      <c r="B2048" t="e">
        <f>VLOOKUP(A2052, テーブル5[], 2, FALSE)</f>
        <v>#N/A</v>
      </c>
    </row>
    <row r="2049" spans="1:2" hidden="1" outlineLevel="7">
      <c r="A2049" s="5" t="e">
        <f>VLOOKUP($A2052, テーブル5[], 3, FALSE)</f>
        <v>#N/A</v>
      </c>
      <c r="B2049" t="e">
        <f>$B2052 * VLOOKUP($A2052, テーブル5[], 4, FALSE)</f>
        <v>#VALUE!</v>
      </c>
    </row>
    <row r="2050" spans="1:2" hidden="1" outlineLevel="7">
      <c r="A2050" s="5" t="e">
        <f>VLOOKUP($A2052, テーブル5[], 5, FALSE)</f>
        <v>#N/A</v>
      </c>
      <c r="B2050" t="e">
        <f>$B2052 * VLOOKUP($A2052, テーブル5[], 6, FALSE)</f>
        <v>#VALUE!</v>
      </c>
    </row>
    <row r="2051" spans="1:2" hidden="1" outlineLevel="7">
      <c r="A2051" s="5" t="e">
        <f>VLOOKUP($A2052, テーブル5[], 7, FALSE)</f>
        <v>#N/A</v>
      </c>
      <c r="B2051" t="e">
        <f>$B2052 * VLOOKUP($A2052, テーブル5[], 8, FALSE)</f>
        <v>#VALUE!</v>
      </c>
    </row>
    <row r="2052" spans="1:2" hidden="1" outlineLevel="6" collapsed="1">
      <c r="A2052" s="4" t="e">
        <f>VLOOKUP($A2053, テーブル5[], 7, FALSE)</f>
        <v>#N/A</v>
      </c>
      <c r="B2052" t="e">
        <f>$B2053 * VLOOKUP($A2053, テーブル5[], 8, FALSE)</f>
        <v>#VALUE!</v>
      </c>
    </row>
    <row r="2053" spans="1:2" hidden="1" outlineLevel="5" collapsed="1">
      <c r="A2053" s="3" t="e">
        <f>VLOOKUP($A2054, テーブル5[], 7, FALSE)</f>
        <v>#N/A</v>
      </c>
      <c r="B2053" t="e">
        <f>$B2054 * VLOOKUP($A2054, テーブル5[], 8, FALSE)</f>
        <v>#VALUE!</v>
      </c>
    </row>
    <row r="2054" spans="1:2" hidden="1" outlineLevel="4" collapsed="1">
      <c r="A2054" s="10" t="e">
        <f>VLOOKUP($A2108, テーブル5[], 5, FALSE)</f>
        <v>#N/A</v>
      </c>
      <c r="B2054" s="11" t="e">
        <f>$B2108 * VLOOKUP($A2108, テーブル5[], 6, FALSE)</f>
        <v>#VALUE!</v>
      </c>
    </row>
    <row r="2055" spans="1:2" hidden="1" outlineLevel="5">
      <c r="A2055" s="3" t="s">
        <v>959</v>
      </c>
      <c r="B2055" t="e">
        <f>VLOOKUP(A2107, テーブル5[], 2, FALSE)</f>
        <v>#N/A</v>
      </c>
    </row>
    <row r="2056" spans="1:2" hidden="1" outlineLevel="6">
      <c r="A2056" s="4" t="s">
        <v>959</v>
      </c>
      <c r="B2056" t="e">
        <f>VLOOKUP(A2072, テーブル5[], 2, FALSE)</f>
        <v>#N/A</v>
      </c>
    </row>
    <row r="2057" spans="1:2" hidden="1" outlineLevel="7">
      <c r="A2057" s="5" t="s">
        <v>959</v>
      </c>
      <c r="B2057" t="e">
        <f>VLOOKUP(A2061, テーブル5[], 2, FALSE)</f>
        <v>#N/A</v>
      </c>
    </row>
    <row r="2058" spans="1:2" hidden="1" outlineLevel="7">
      <c r="A2058" s="5" t="e">
        <f>VLOOKUP($A2061, テーブル5[], 3, FALSE)</f>
        <v>#N/A</v>
      </c>
      <c r="B2058" t="e">
        <f>$B2061 * VLOOKUP($A2061, テーブル5[], 4, FALSE)</f>
        <v>#VALUE!</v>
      </c>
    </row>
    <row r="2059" spans="1:2" hidden="1" outlineLevel="7">
      <c r="A2059" s="5" t="e">
        <f>VLOOKUP($A2061, テーブル5[], 5, FALSE)</f>
        <v>#N/A</v>
      </c>
      <c r="B2059" t="e">
        <f>$B2061 * VLOOKUP($A2061, テーブル5[], 6, FALSE)</f>
        <v>#VALUE!</v>
      </c>
    </row>
    <row r="2060" spans="1:2" hidden="1" outlineLevel="7">
      <c r="A2060" s="5" t="e">
        <f>VLOOKUP($A2061, テーブル5[], 7, FALSE)</f>
        <v>#N/A</v>
      </c>
      <c r="B2060" t="e">
        <f>$B2061 * VLOOKUP($A2061, テーブル5[], 8, FALSE)</f>
        <v>#VALUE!</v>
      </c>
    </row>
    <row r="2061" spans="1:2" hidden="1" outlineLevel="6" collapsed="1">
      <c r="A2061" s="4" t="e">
        <f>VLOOKUP($A2072, テーブル5[], 3, FALSE)</f>
        <v>#N/A</v>
      </c>
      <c r="B2061" t="e">
        <f>$B2072 * VLOOKUP($A2072, テーブル5[], 4, FALSE)</f>
        <v>#VALUE!</v>
      </c>
    </row>
    <row r="2062" spans="1:2" hidden="1" outlineLevel="7">
      <c r="A2062" s="5" t="s">
        <v>959</v>
      </c>
      <c r="B2062" t="e">
        <f>VLOOKUP(A2066, テーブル5[], 2, FALSE)</f>
        <v>#N/A</v>
      </c>
    </row>
    <row r="2063" spans="1:2" hidden="1" outlineLevel="7">
      <c r="A2063" s="5" t="e">
        <f>VLOOKUP($A2066, テーブル5[], 3, FALSE)</f>
        <v>#N/A</v>
      </c>
      <c r="B2063" t="e">
        <f>$B2066 * VLOOKUP($A2066, テーブル5[], 4, FALSE)</f>
        <v>#VALUE!</v>
      </c>
    </row>
    <row r="2064" spans="1:2" hidden="1" outlineLevel="7">
      <c r="A2064" s="5" t="e">
        <f>VLOOKUP($A2066, テーブル5[], 5, FALSE)</f>
        <v>#N/A</v>
      </c>
      <c r="B2064" t="e">
        <f>$B2066 * VLOOKUP($A2066, テーブル5[], 6, FALSE)</f>
        <v>#VALUE!</v>
      </c>
    </row>
    <row r="2065" spans="1:2" hidden="1" outlineLevel="7">
      <c r="A2065" s="5" t="e">
        <f>VLOOKUP($A2066, テーブル5[], 7, FALSE)</f>
        <v>#N/A</v>
      </c>
      <c r="B2065" t="e">
        <f>$B2066 * VLOOKUP($A2066, テーブル5[], 8, FALSE)</f>
        <v>#VALUE!</v>
      </c>
    </row>
    <row r="2066" spans="1:2" hidden="1" outlineLevel="6" collapsed="1">
      <c r="A2066" s="4" t="e">
        <f>VLOOKUP($A2072, テーブル5[], 5, FALSE)</f>
        <v>#N/A</v>
      </c>
      <c r="B2066" t="e">
        <f>$B2072 * VLOOKUP($A2072, テーブル5[], 6, FALSE)</f>
        <v>#VALUE!</v>
      </c>
    </row>
    <row r="2067" spans="1:2" hidden="1" outlineLevel="7">
      <c r="A2067" s="5" t="s">
        <v>959</v>
      </c>
      <c r="B2067" t="e">
        <f>VLOOKUP(A2071, テーブル5[], 2, FALSE)</f>
        <v>#N/A</v>
      </c>
    </row>
    <row r="2068" spans="1:2" hidden="1" outlineLevel="7">
      <c r="A2068" s="5" t="e">
        <f>VLOOKUP($A2071, テーブル5[], 3, FALSE)</f>
        <v>#N/A</v>
      </c>
      <c r="B2068" t="e">
        <f>$B2071 * VLOOKUP($A2071, テーブル5[], 4, FALSE)</f>
        <v>#VALUE!</v>
      </c>
    </row>
    <row r="2069" spans="1:2" hidden="1" outlineLevel="7">
      <c r="A2069" s="5" t="e">
        <f>VLOOKUP($A2071, テーブル5[], 5, FALSE)</f>
        <v>#N/A</v>
      </c>
      <c r="B2069" t="e">
        <f>$B2071 * VLOOKUP($A2071, テーブル5[], 6, FALSE)</f>
        <v>#VALUE!</v>
      </c>
    </row>
    <row r="2070" spans="1:2" hidden="1" outlineLevel="7">
      <c r="A2070" s="5" t="e">
        <f>VLOOKUP($A2071, テーブル5[], 7, FALSE)</f>
        <v>#N/A</v>
      </c>
      <c r="B2070" t="e">
        <f>$B2071 * VLOOKUP($A2071, テーブル5[], 8, FALSE)</f>
        <v>#VALUE!</v>
      </c>
    </row>
    <row r="2071" spans="1:2" hidden="1" outlineLevel="6" collapsed="1">
      <c r="A2071" s="4" t="e">
        <f>VLOOKUP($A2072, テーブル5[], 7, FALSE)</f>
        <v>#N/A</v>
      </c>
      <c r="B2071" t="e">
        <f>$B2072 * VLOOKUP($A2072, テーブル5[], 8, FALSE)</f>
        <v>#VALUE!</v>
      </c>
    </row>
    <row r="2072" spans="1:2" hidden="1" outlineLevel="5" collapsed="1">
      <c r="A2072" s="3" t="e">
        <f>VLOOKUP($A2107, テーブル5[], 3, FALSE)</f>
        <v>#N/A</v>
      </c>
      <c r="B2072" t="e">
        <f>$B2107 * VLOOKUP($A2107, テーブル5[], 4, FALSE)</f>
        <v>#VALUE!</v>
      </c>
    </row>
    <row r="2073" spans="1:2" hidden="1" outlineLevel="6">
      <c r="A2073" s="4" t="s">
        <v>959</v>
      </c>
      <c r="B2073" t="e">
        <f>VLOOKUP(A2089, テーブル5[], 2, FALSE)</f>
        <v>#N/A</v>
      </c>
    </row>
    <row r="2074" spans="1:2" hidden="1" outlineLevel="7">
      <c r="A2074" s="5" t="s">
        <v>959</v>
      </c>
      <c r="B2074" t="e">
        <f>VLOOKUP(A2078, テーブル5[], 2, FALSE)</f>
        <v>#N/A</v>
      </c>
    </row>
    <row r="2075" spans="1:2" hidden="1" outlineLevel="7">
      <c r="A2075" s="5" t="e">
        <f>VLOOKUP($A2078, テーブル5[], 3, FALSE)</f>
        <v>#N/A</v>
      </c>
      <c r="B2075" t="e">
        <f>$B2078 * VLOOKUP($A2078, テーブル5[], 4, FALSE)</f>
        <v>#VALUE!</v>
      </c>
    </row>
    <row r="2076" spans="1:2" hidden="1" outlineLevel="7">
      <c r="A2076" s="5" t="e">
        <f>VLOOKUP($A2078, テーブル5[], 5, FALSE)</f>
        <v>#N/A</v>
      </c>
      <c r="B2076" t="e">
        <f>$B2078 * VLOOKUP($A2078, テーブル5[], 6, FALSE)</f>
        <v>#VALUE!</v>
      </c>
    </row>
    <row r="2077" spans="1:2" hidden="1" outlineLevel="7">
      <c r="A2077" s="5" t="e">
        <f>VLOOKUP($A2078, テーブル5[], 7, FALSE)</f>
        <v>#N/A</v>
      </c>
      <c r="B2077" t="e">
        <f>$B2078 * VLOOKUP($A2078, テーブル5[], 8, FALSE)</f>
        <v>#VALUE!</v>
      </c>
    </row>
    <row r="2078" spans="1:2" hidden="1" outlineLevel="6" collapsed="1">
      <c r="A2078" s="4" t="e">
        <f>VLOOKUP($A2089, テーブル5[], 3, FALSE)</f>
        <v>#N/A</v>
      </c>
      <c r="B2078" t="e">
        <f>$B2089 * VLOOKUP($A2089, テーブル5[], 4, FALSE)</f>
        <v>#VALUE!</v>
      </c>
    </row>
    <row r="2079" spans="1:2" hidden="1" outlineLevel="7">
      <c r="A2079" s="5" t="s">
        <v>959</v>
      </c>
      <c r="B2079" t="e">
        <f>VLOOKUP(A2083, テーブル5[], 2, FALSE)</f>
        <v>#N/A</v>
      </c>
    </row>
    <row r="2080" spans="1:2" hidden="1" outlineLevel="7">
      <c r="A2080" s="5" t="e">
        <f>VLOOKUP($A2083, テーブル5[], 3, FALSE)</f>
        <v>#N/A</v>
      </c>
      <c r="B2080" t="e">
        <f>$B2083 * VLOOKUP($A2083, テーブル5[], 4, FALSE)</f>
        <v>#VALUE!</v>
      </c>
    </row>
    <row r="2081" spans="1:2" hidden="1" outlineLevel="7">
      <c r="A2081" s="5" t="e">
        <f>VLOOKUP($A2083, テーブル5[], 5, FALSE)</f>
        <v>#N/A</v>
      </c>
      <c r="B2081" t="e">
        <f>$B2083 * VLOOKUP($A2083, テーブル5[], 6, FALSE)</f>
        <v>#VALUE!</v>
      </c>
    </row>
    <row r="2082" spans="1:2" hidden="1" outlineLevel="7">
      <c r="A2082" s="5" t="e">
        <f>VLOOKUP($A2083, テーブル5[], 7, FALSE)</f>
        <v>#N/A</v>
      </c>
      <c r="B2082" t="e">
        <f>$B2083 * VLOOKUP($A2083, テーブル5[], 8, FALSE)</f>
        <v>#VALUE!</v>
      </c>
    </row>
    <row r="2083" spans="1:2" hidden="1" outlineLevel="6" collapsed="1">
      <c r="A2083" s="4" t="e">
        <f>VLOOKUP($A2089, テーブル5[], 5, FALSE)</f>
        <v>#N/A</v>
      </c>
      <c r="B2083" t="e">
        <f>$B2089 * VLOOKUP($A2089, テーブル5[], 6, FALSE)</f>
        <v>#VALUE!</v>
      </c>
    </row>
    <row r="2084" spans="1:2" hidden="1" outlineLevel="7">
      <c r="A2084" s="5" t="s">
        <v>959</v>
      </c>
      <c r="B2084" t="e">
        <f>VLOOKUP(A2088, テーブル5[], 2, FALSE)</f>
        <v>#N/A</v>
      </c>
    </row>
    <row r="2085" spans="1:2" hidden="1" outlineLevel="7">
      <c r="A2085" s="5" t="e">
        <f>VLOOKUP($A2088, テーブル5[], 3, FALSE)</f>
        <v>#N/A</v>
      </c>
      <c r="B2085" t="e">
        <f>$B2088 * VLOOKUP($A2088, テーブル5[], 4, FALSE)</f>
        <v>#VALUE!</v>
      </c>
    </row>
    <row r="2086" spans="1:2" hidden="1" outlineLevel="7">
      <c r="A2086" s="5" t="e">
        <f>VLOOKUP($A2088, テーブル5[], 5, FALSE)</f>
        <v>#N/A</v>
      </c>
      <c r="B2086" t="e">
        <f>$B2088 * VLOOKUP($A2088, テーブル5[], 6, FALSE)</f>
        <v>#VALUE!</v>
      </c>
    </row>
    <row r="2087" spans="1:2" hidden="1" outlineLevel="7">
      <c r="A2087" s="5" t="e">
        <f>VLOOKUP($A2088, テーブル5[], 7, FALSE)</f>
        <v>#N/A</v>
      </c>
      <c r="B2087" t="e">
        <f>$B2088 * VLOOKUP($A2088, テーブル5[], 8, FALSE)</f>
        <v>#VALUE!</v>
      </c>
    </row>
    <row r="2088" spans="1:2" hidden="1" outlineLevel="6" collapsed="1">
      <c r="A2088" s="4" t="e">
        <f>VLOOKUP($A2089, テーブル5[], 7, FALSE)</f>
        <v>#N/A</v>
      </c>
      <c r="B2088" t="e">
        <f>$B2089 * VLOOKUP($A2089, テーブル5[], 8, FALSE)</f>
        <v>#VALUE!</v>
      </c>
    </row>
    <row r="2089" spans="1:2" hidden="1" outlineLevel="5" collapsed="1">
      <c r="A2089" s="3" t="e">
        <f>VLOOKUP($A2107, テーブル5[], 5, FALSE)</f>
        <v>#N/A</v>
      </c>
      <c r="B2089" t="e">
        <f>$B2107 * VLOOKUP($A2107, テーブル5[], 6, FALSE)</f>
        <v>#VALUE!</v>
      </c>
    </row>
    <row r="2090" spans="1:2" hidden="1" outlineLevel="6">
      <c r="A2090" s="4" t="s">
        <v>959</v>
      </c>
      <c r="B2090" t="e">
        <f>VLOOKUP(A2106, テーブル5[], 2, FALSE)</f>
        <v>#N/A</v>
      </c>
    </row>
    <row r="2091" spans="1:2" hidden="1" outlineLevel="7">
      <c r="A2091" s="5" t="s">
        <v>959</v>
      </c>
      <c r="B2091" t="e">
        <f>VLOOKUP(A2095, テーブル5[], 2, FALSE)</f>
        <v>#N/A</v>
      </c>
    </row>
    <row r="2092" spans="1:2" hidden="1" outlineLevel="7">
      <c r="A2092" s="5" t="e">
        <f>VLOOKUP($A2095, テーブル5[], 3, FALSE)</f>
        <v>#N/A</v>
      </c>
      <c r="B2092" t="e">
        <f>$B2095 * VLOOKUP($A2095, テーブル5[], 4, FALSE)</f>
        <v>#VALUE!</v>
      </c>
    </row>
    <row r="2093" spans="1:2" hidden="1" outlineLevel="7">
      <c r="A2093" s="5" t="e">
        <f>VLOOKUP($A2095, テーブル5[], 5, FALSE)</f>
        <v>#N/A</v>
      </c>
      <c r="B2093" t="e">
        <f>$B2095 * VLOOKUP($A2095, テーブル5[], 6, FALSE)</f>
        <v>#VALUE!</v>
      </c>
    </row>
    <row r="2094" spans="1:2" hidden="1" outlineLevel="7">
      <c r="A2094" s="5" t="e">
        <f>VLOOKUP($A2095, テーブル5[], 7, FALSE)</f>
        <v>#N/A</v>
      </c>
      <c r="B2094" t="e">
        <f>$B2095 * VLOOKUP($A2095, テーブル5[], 8, FALSE)</f>
        <v>#VALUE!</v>
      </c>
    </row>
    <row r="2095" spans="1:2" hidden="1" outlineLevel="6" collapsed="1">
      <c r="A2095" s="4" t="e">
        <f>VLOOKUP($A2106, テーブル5[], 3, FALSE)</f>
        <v>#N/A</v>
      </c>
      <c r="B2095" t="e">
        <f>$B2106 * VLOOKUP($A2106, テーブル5[], 4, FALSE)</f>
        <v>#VALUE!</v>
      </c>
    </row>
    <row r="2096" spans="1:2" hidden="1" outlineLevel="7">
      <c r="A2096" s="5" t="s">
        <v>959</v>
      </c>
      <c r="B2096" t="e">
        <f>VLOOKUP(A2100, テーブル5[], 2, FALSE)</f>
        <v>#N/A</v>
      </c>
    </row>
    <row r="2097" spans="1:2" hidden="1" outlineLevel="7">
      <c r="A2097" s="5" t="e">
        <f>VLOOKUP($A2100, テーブル5[], 3, FALSE)</f>
        <v>#N/A</v>
      </c>
      <c r="B2097" t="e">
        <f>$B2100 * VLOOKUP($A2100, テーブル5[], 4, FALSE)</f>
        <v>#VALUE!</v>
      </c>
    </row>
    <row r="2098" spans="1:2" hidden="1" outlineLevel="7">
      <c r="A2098" s="5" t="e">
        <f>VLOOKUP($A2100, テーブル5[], 5, FALSE)</f>
        <v>#N/A</v>
      </c>
      <c r="B2098" t="e">
        <f>$B2100 * VLOOKUP($A2100, テーブル5[], 6, FALSE)</f>
        <v>#VALUE!</v>
      </c>
    </row>
    <row r="2099" spans="1:2" hidden="1" outlineLevel="7">
      <c r="A2099" s="5" t="e">
        <f>VLOOKUP($A2100, テーブル5[], 7, FALSE)</f>
        <v>#N/A</v>
      </c>
      <c r="B2099" t="e">
        <f>$B2100 * VLOOKUP($A2100, テーブル5[], 8, FALSE)</f>
        <v>#VALUE!</v>
      </c>
    </row>
    <row r="2100" spans="1:2" hidden="1" outlineLevel="6" collapsed="1">
      <c r="A2100" s="4" t="e">
        <f>VLOOKUP($A2106, テーブル5[], 5, FALSE)</f>
        <v>#N/A</v>
      </c>
      <c r="B2100" t="e">
        <f>$B2106 * VLOOKUP($A2106, テーブル5[], 6, FALSE)</f>
        <v>#VALUE!</v>
      </c>
    </row>
    <row r="2101" spans="1:2" hidden="1" outlineLevel="7">
      <c r="A2101" s="5" t="s">
        <v>959</v>
      </c>
      <c r="B2101" t="e">
        <f>VLOOKUP(A2105, テーブル5[], 2, FALSE)</f>
        <v>#N/A</v>
      </c>
    </row>
    <row r="2102" spans="1:2" hidden="1" outlineLevel="7">
      <c r="A2102" s="5" t="e">
        <f>VLOOKUP($A2105, テーブル5[], 3, FALSE)</f>
        <v>#N/A</v>
      </c>
      <c r="B2102" t="e">
        <f>$B2105 * VLOOKUP($A2105, テーブル5[], 4, FALSE)</f>
        <v>#VALUE!</v>
      </c>
    </row>
    <row r="2103" spans="1:2" hidden="1" outlineLevel="7">
      <c r="A2103" s="5" t="e">
        <f>VLOOKUP($A2105, テーブル5[], 5, FALSE)</f>
        <v>#N/A</v>
      </c>
      <c r="B2103" t="e">
        <f>$B2105 * VLOOKUP($A2105, テーブル5[], 6, FALSE)</f>
        <v>#VALUE!</v>
      </c>
    </row>
    <row r="2104" spans="1:2" hidden="1" outlineLevel="7">
      <c r="A2104" s="5" t="e">
        <f>VLOOKUP($A2105, テーブル5[], 7, FALSE)</f>
        <v>#N/A</v>
      </c>
      <c r="B2104" t="e">
        <f>$B2105 * VLOOKUP($A2105, テーブル5[], 8, FALSE)</f>
        <v>#VALUE!</v>
      </c>
    </row>
    <row r="2105" spans="1:2" hidden="1" outlineLevel="6" collapsed="1">
      <c r="A2105" s="4" t="e">
        <f>VLOOKUP($A2106, テーブル5[], 7, FALSE)</f>
        <v>#N/A</v>
      </c>
      <c r="B2105" t="e">
        <f>$B2106 * VLOOKUP($A2106, テーブル5[], 8, FALSE)</f>
        <v>#VALUE!</v>
      </c>
    </row>
    <row r="2106" spans="1:2" hidden="1" outlineLevel="5" collapsed="1">
      <c r="A2106" s="3" t="e">
        <f>VLOOKUP($A2107, テーブル5[], 7, FALSE)</f>
        <v>#N/A</v>
      </c>
      <c r="B2106" t="e">
        <f>$B2107 * VLOOKUP($A2107, テーブル5[], 8, FALSE)</f>
        <v>#VALUE!</v>
      </c>
    </row>
    <row r="2107" spans="1:2" hidden="1" outlineLevel="4" collapsed="1">
      <c r="A2107" s="10" t="e">
        <f>VLOOKUP($A2108, テーブル5[], 7, FALSE)</f>
        <v>#N/A</v>
      </c>
      <c r="B2107" s="11" t="e">
        <f>$B2108 * VLOOKUP($A2108, テーブル5[], 8, FALSE)</f>
        <v>#VALUE!</v>
      </c>
    </row>
    <row r="2108" spans="1:2" hidden="1" outlineLevel="3" collapsed="1">
      <c r="A2108" s="8" t="str">
        <f>VLOOKUP($A2431, テーブル5[], 3, FALSE)</f>
        <v/>
      </c>
      <c r="B2108" s="9" t="e">
        <f>$B2431 * VLOOKUP($A2431, テーブル5[], 4, FALSE)</f>
        <v>#VALUE!</v>
      </c>
    </row>
    <row r="2109" spans="1:2" hidden="1" outlineLevel="4">
      <c r="A2109" s="10" t="s">
        <v>959</v>
      </c>
      <c r="B2109" s="11" t="e">
        <f>VLOOKUP(A2269, テーブル5[], 2, FALSE)</f>
        <v>#N/A</v>
      </c>
    </row>
    <row r="2110" spans="1:2" hidden="1" outlineLevel="5">
      <c r="A2110" s="3" t="s">
        <v>959</v>
      </c>
      <c r="B2110" t="e">
        <f>VLOOKUP(A2162, テーブル5[], 2, FALSE)</f>
        <v>#N/A</v>
      </c>
    </row>
    <row r="2111" spans="1:2" hidden="1" outlineLevel="6">
      <c r="A2111" s="4" t="s">
        <v>959</v>
      </c>
      <c r="B2111" t="e">
        <f>VLOOKUP(A2127, テーブル5[], 2, FALSE)</f>
        <v>#N/A</v>
      </c>
    </row>
    <row r="2112" spans="1:2" hidden="1" outlineLevel="7">
      <c r="A2112" s="5" t="s">
        <v>959</v>
      </c>
      <c r="B2112" t="e">
        <f>VLOOKUP(A2116, テーブル5[], 2, FALSE)</f>
        <v>#N/A</v>
      </c>
    </row>
    <row r="2113" spans="1:2" hidden="1" outlineLevel="7">
      <c r="A2113" s="5" t="e">
        <f>VLOOKUP($A2116, テーブル5[], 3, FALSE)</f>
        <v>#N/A</v>
      </c>
      <c r="B2113" t="e">
        <f>$B2116 * VLOOKUP($A2116, テーブル5[], 4, FALSE)</f>
        <v>#VALUE!</v>
      </c>
    </row>
    <row r="2114" spans="1:2" hidden="1" outlineLevel="7">
      <c r="A2114" s="5" t="e">
        <f>VLOOKUP($A2116, テーブル5[], 5, FALSE)</f>
        <v>#N/A</v>
      </c>
      <c r="B2114" t="e">
        <f>$B2116 * VLOOKUP($A2116, テーブル5[], 6, FALSE)</f>
        <v>#VALUE!</v>
      </c>
    </row>
    <row r="2115" spans="1:2" hidden="1" outlineLevel="7">
      <c r="A2115" s="5" t="e">
        <f>VLOOKUP($A2116, テーブル5[], 7, FALSE)</f>
        <v>#N/A</v>
      </c>
      <c r="B2115" t="e">
        <f>$B2116 * VLOOKUP($A2116, テーブル5[], 8, FALSE)</f>
        <v>#VALUE!</v>
      </c>
    </row>
    <row r="2116" spans="1:2" hidden="1" outlineLevel="6" collapsed="1">
      <c r="A2116" s="4" t="e">
        <f>VLOOKUP($A2127, テーブル5[], 3, FALSE)</f>
        <v>#N/A</v>
      </c>
      <c r="B2116" t="e">
        <f>$B2127 * VLOOKUP($A2127, テーブル5[], 4, FALSE)</f>
        <v>#VALUE!</v>
      </c>
    </row>
    <row r="2117" spans="1:2" hidden="1" outlineLevel="7">
      <c r="A2117" s="5" t="s">
        <v>959</v>
      </c>
      <c r="B2117" t="e">
        <f>VLOOKUP(A2121, テーブル5[], 2, FALSE)</f>
        <v>#N/A</v>
      </c>
    </row>
    <row r="2118" spans="1:2" hidden="1" outlineLevel="7">
      <c r="A2118" s="5" t="e">
        <f>VLOOKUP($A2121, テーブル5[], 3, FALSE)</f>
        <v>#N/A</v>
      </c>
      <c r="B2118" t="e">
        <f>$B2121 * VLOOKUP($A2121, テーブル5[], 4, FALSE)</f>
        <v>#VALUE!</v>
      </c>
    </row>
    <row r="2119" spans="1:2" hidden="1" outlineLevel="7">
      <c r="A2119" s="5" t="e">
        <f>VLOOKUP($A2121, テーブル5[], 5, FALSE)</f>
        <v>#N/A</v>
      </c>
      <c r="B2119" t="e">
        <f>$B2121 * VLOOKUP($A2121, テーブル5[], 6, FALSE)</f>
        <v>#VALUE!</v>
      </c>
    </row>
    <row r="2120" spans="1:2" hidden="1" outlineLevel="7">
      <c r="A2120" s="5" t="e">
        <f>VLOOKUP($A2121, テーブル5[], 7, FALSE)</f>
        <v>#N/A</v>
      </c>
      <c r="B2120" t="e">
        <f>$B2121 * VLOOKUP($A2121, テーブル5[], 8, FALSE)</f>
        <v>#VALUE!</v>
      </c>
    </row>
    <row r="2121" spans="1:2" hidden="1" outlineLevel="6" collapsed="1">
      <c r="A2121" s="4" t="e">
        <f>VLOOKUP($A2127, テーブル5[], 5, FALSE)</f>
        <v>#N/A</v>
      </c>
      <c r="B2121" t="e">
        <f>$B2127 * VLOOKUP($A2127, テーブル5[], 6, FALSE)</f>
        <v>#VALUE!</v>
      </c>
    </row>
    <row r="2122" spans="1:2" hidden="1" outlineLevel="7">
      <c r="A2122" s="5" t="s">
        <v>959</v>
      </c>
      <c r="B2122" t="e">
        <f>VLOOKUP(A2126, テーブル5[], 2, FALSE)</f>
        <v>#N/A</v>
      </c>
    </row>
    <row r="2123" spans="1:2" hidden="1" outlineLevel="7">
      <c r="A2123" s="5" t="e">
        <f>VLOOKUP($A2126, テーブル5[], 3, FALSE)</f>
        <v>#N/A</v>
      </c>
      <c r="B2123" t="e">
        <f>$B2126 * VLOOKUP($A2126, テーブル5[], 4, FALSE)</f>
        <v>#VALUE!</v>
      </c>
    </row>
    <row r="2124" spans="1:2" hidden="1" outlineLevel="7">
      <c r="A2124" s="5" t="e">
        <f>VLOOKUP($A2126, テーブル5[], 5, FALSE)</f>
        <v>#N/A</v>
      </c>
      <c r="B2124" t="e">
        <f>$B2126 * VLOOKUP($A2126, テーブル5[], 6, FALSE)</f>
        <v>#VALUE!</v>
      </c>
    </row>
    <row r="2125" spans="1:2" hidden="1" outlineLevel="7">
      <c r="A2125" s="5" t="e">
        <f>VLOOKUP($A2126, テーブル5[], 7, FALSE)</f>
        <v>#N/A</v>
      </c>
      <c r="B2125" t="e">
        <f>$B2126 * VLOOKUP($A2126, テーブル5[], 8, FALSE)</f>
        <v>#VALUE!</v>
      </c>
    </row>
    <row r="2126" spans="1:2" hidden="1" outlineLevel="6" collapsed="1">
      <c r="A2126" s="4" t="e">
        <f>VLOOKUP($A2127, テーブル5[], 7, FALSE)</f>
        <v>#N/A</v>
      </c>
      <c r="B2126" t="e">
        <f>$B2127 * VLOOKUP($A2127, テーブル5[], 8, FALSE)</f>
        <v>#VALUE!</v>
      </c>
    </row>
    <row r="2127" spans="1:2" hidden="1" outlineLevel="5" collapsed="1">
      <c r="A2127" s="3" t="e">
        <f>VLOOKUP($A2162, テーブル5[], 3, FALSE)</f>
        <v>#N/A</v>
      </c>
      <c r="B2127" t="e">
        <f>$B2162 * VLOOKUP($A2162, テーブル5[], 4, FALSE)</f>
        <v>#VALUE!</v>
      </c>
    </row>
    <row r="2128" spans="1:2" hidden="1" outlineLevel="6">
      <c r="A2128" s="4" t="s">
        <v>959</v>
      </c>
      <c r="B2128" t="e">
        <f>VLOOKUP(A2144, テーブル5[], 2, FALSE)</f>
        <v>#N/A</v>
      </c>
    </row>
    <row r="2129" spans="1:2" hidden="1" outlineLevel="7">
      <c r="A2129" s="5" t="s">
        <v>959</v>
      </c>
      <c r="B2129" t="e">
        <f>VLOOKUP(A2133, テーブル5[], 2, FALSE)</f>
        <v>#N/A</v>
      </c>
    </row>
    <row r="2130" spans="1:2" hidden="1" outlineLevel="7">
      <c r="A2130" s="5" t="e">
        <f>VLOOKUP($A2133, テーブル5[], 3, FALSE)</f>
        <v>#N/A</v>
      </c>
      <c r="B2130" t="e">
        <f>$B2133 * VLOOKUP($A2133, テーブル5[], 4, FALSE)</f>
        <v>#VALUE!</v>
      </c>
    </row>
    <row r="2131" spans="1:2" hidden="1" outlineLevel="7">
      <c r="A2131" s="5" t="e">
        <f>VLOOKUP($A2133, テーブル5[], 5, FALSE)</f>
        <v>#N/A</v>
      </c>
      <c r="B2131" t="e">
        <f>$B2133 * VLOOKUP($A2133, テーブル5[], 6, FALSE)</f>
        <v>#VALUE!</v>
      </c>
    </row>
    <row r="2132" spans="1:2" hidden="1" outlineLevel="7">
      <c r="A2132" s="5" t="e">
        <f>VLOOKUP($A2133, テーブル5[], 7, FALSE)</f>
        <v>#N/A</v>
      </c>
      <c r="B2132" t="e">
        <f>$B2133 * VLOOKUP($A2133, テーブル5[], 8, FALSE)</f>
        <v>#VALUE!</v>
      </c>
    </row>
    <row r="2133" spans="1:2" hidden="1" outlineLevel="6" collapsed="1">
      <c r="A2133" s="4" t="e">
        <f>VLOOKUP($A2144, テーブル5[], 3, FALSE)</f>
        <v>#N/A</v>
      </c>
      <c r="B2133" t="e">
        <f>$B2144 * VLOOKUP($A2144, テーブル5[], 4, FALSE)</f>
        <v>#VALUE!</v>
      </c>
    </row>
    <row r="2134" spans="1:2" hidden="1" outlineLevel="7">
      <c r="A2134" s="5" t="s">
        <v>959</v>
      </c>
      <c r="B2134" t="e">
        <f>VLOOKUP(A2138, テーブル5[], 2, FALSE)</f>
        <v>#N/A</v>
      </c>
    </row>
    <row r="2135" spans="1:2" hidden="1" outlineLevel="7">
      <c r="A2135" s="5" t="e">
        <f>VLOOKUP($A2138, テーブル5[], 3, FALSE)</f>
        <v>#N/A</v>
      </c>
      <c r="B2135" t="e">
        <f>$B2138 * VLOOKUP($A2138, テーブル5[], 4, FALSE)</f>
        <v>#VALUE!</v>
      </c>
    </row>
    <row r="2136" spans="1:2" hidden="1" outlineLevel="7">
      <c r="A2136" s="5" t="e">
        <f>VLOOKUP($A2138, テーブル5[], 5, FALSE)</f>
        <v>#N/A</v>
      </c>
      <c r="B2136" t="e">
        <f>$B2138 * VLOOKUP($A2138, テーブル5[], 6, FALSE)</f>
        <v>#VALUE!</v>
      </c>
    </row>
    <row r="2137" spans="1:2" hidden="1" outlineLevel="7">
      <c r="A2137" s="5" t="e">
        <f>VLOOKUP($A2138, テーブル5[], 7, FALSE)</f>
        <v>#N/A</v>
      </c>
      <c r="B2137" t="e">
        <f>$B2138 * VLOOKUP($A2138, テーブル5[], 8, FALSE)</f>
        <v>#VALUE!</v>
      </c>
    </row>
    <row r="2138" spans="1:2" hidden="1" outlineLevel="6" collapsed="1">
      <c r="A2138" s="4" t="e">
        <f>VLOOKUP($A2144, テーブル5[], 5, FALSE)</f>
        <v>#N/A</v>
      </c>
      <c r="B2138" t="e">
        <f>$B2144 * VLOOKUP($A2144, テーブル5[], 6, FALSE)</f>
        <v>#VALUE!</v>
      </c>
    </row>
    <row r="2139" spans="1:2" hidden="1" outlineLevel="7">
      <c r="A2139" s="5" t="s">
        <v>959</v>
      </c>
      <c r="B2139" t="e">
        <f>VLOOKUP(A2143, テーブル5[], 2, FALSE)</f>
        <v>#N/A</v>
      </c>
    </row>
    <row r="2140" spans="1:2" hidden="1" outlineLevel="7">
      <c r="A2140" s="5" t="e">
        <f>VLOOKUP($A2143, テーブル5[], 3, FALSE)</f>
        <v>#N/A</v>
      </c>
      <c r="B2140" t="e">
        <f>$B2143 * VLOOKUP($A2143, テーブル5[], 4, FALSE)</f>
        <v>#VALUE!</v>
      </c>
    </row>
    <row r="2141" spans="1:2" hidden="1" outlineLevel="7">
      <c r="A2141" s="5" t="e">
        <f>VLOOKUP($A2143, テーブル5[], 5, FALSE)</f>
        <v>#N/A</v>
      </c>
      <c r="B2141" t="e">
        <f>$B2143 * VLOOKUP($A2143, テーブル5[], 6, FALSE)</f>
        <v>#VALUE!</v>
      </c>
    </row>
    <row r="2142" spans="1:2" hidden="1" outlineLevel="7">
      <c r="A2142" s="5" t="e">
        <f>VLOOKUP($A2143, テーブル5[], 7, FALSE)</f>
        <v>#N/A</v>
      </c>
      <c r="B2142" t="e">
        <f>$B2143 * VLOOKUP($A2143, テーブル5[], 8, FALSE)</f>
        <v>#VALUE!</v>
      </c>
    </row>
    <row r="2143" spans="1:2" hidden="1" outlineLevel="6" collapsed="1">
      <c r="A2143" s="4" t="e">
        <f>VLOOKUP($A2144, テーブル5[], 7, FALSE)</f>
        <v>#N/A</v>
      </c>
      <c r="B2143" t="e">
        <f>$B2144 * VLOOKUP($A2144, テーブル5[], 8, FALSE)</f>
        <v>#VALUE!</v>
      </c>
    </row>
    <row r="2144" spans="1:2" hidden="1" outlineLevel="5" collapsed="1">
      <c r="A2144" s="3" t="e">
        <f>VLOOKUP($A2162, テーブル5[], 5, FALSE)</f>
        <v>#N/A</v>
      </c>
      <c r="B2144" t="e">
        <f>$B2162 * VLOOKUP($A2162, テーブル5[], 6, FALSE)</f>
        <v>#VALUE!</v>
      </c>
    </row>
    <row r="2145" spans="1:2" hidden="1" outlineLevel="6">
      <c r="A2145" s="4" t="s">
        <v>959</v>
      </c>
      <c r="B2145" t="e">
        <f>VLOOKUP(A2161, テーブル5[], 2, FALSE)</f>
        <v>#N/A</v>
      </c>
    </row>
    <row r="2146" spans="1:2" hidden="1" outlineLevel="7">
      <c r="A2146" s="5" t="s">
        <v>959</v>
      </c>
      <c r="B2146" t="e">
        <f>VLOOKUP(A2150, テーブル5[], 2, FALSE)</f>
        <v>#N/A</v>
      </c>
    </row>
    <row r="2147" spans="1:2" hidden="1" outlineLevel="7">
      <c r="A2147" s="5" t="e">
        <f>VLOOKUP($A2150, テーブル5[], 3, FALSE)</f>
        <v>#N/A</v>
      </c>
      <c r="B2147" t="e">
        <f>$B2150 * VLOOKUP($A2150, テーブル5[], 4, FALSE)</f>
        <v>#VALUE!</v>
      </c>
    </row>
    <row r="2148" spans="1:2" hidden="1" outlineLevel="7">
      <c r="A2148" s="5" t="e">
        <f>VLOOKUP($A2150, テーブル5[], 5, FALSE)</f>
        <v>#N/A</v>
      </c>
      <c r="B2148" t="e">
        <f>$B2150 * VLOOKUP($A2150, テーブル5[], 6, FALSE)</f>
        <v>#VALUE!</v>
      </c>
    </row>
    <row r="2149" spans="1:2" hidden="1" outlineLevel="7">
      <c r="A2149" s="5" t="e">
        <f>VLOOKUP($A2150, テーブル5[], 7, FALSE)</f>
        <v>#N/A</v>
      </c>
      <c r="B2149" t="e">
        <f>$B2150 * VLOOKUP($A2150, テーブル5[], 8, FALSE)</f>
        <v>#VALUE!</v>
      </c>
    </row>
    <row r="2150" spans="1:2" hidden="1" outlineLevel="6" collapsed="1">
      <c r="A2150" s="4" t="e">
        <f>VLOOKUP($A2161, テーブル5[], 3, FALSE)</f>
        <v>#N/A</v>
      </c>
      <c r="B2150" t="e">
        <f>$B2161 * VLOOKUP($A2161, テーブル5[], 4, FALSE)</f>
        <v>#VALUE!</v>
      </c>
    </row>
    <row r="2151" spans="1:2" hidden="1" outlineLevel="7">
      <c r="A2151" s="5" t="s">
        <v>959</v>
      </c>
      <c r="B2151" t="e">
        <f>VLOOKUP(A2155, テーブル5[], 2, FALSE)</f>
        <v>#N/A</v>
      </c>
    </row>
    <row r="2152" spans="1:2" hidden="1" outlineLevel="7">
      <c r="A2152" s="5" t="e">
        <f>VLOOKUP($A2155, テーブル5[], 3, FALSE)</f>
        <v>#N/A</v>
      </c>
      <c r="B2152" t="e">
        <f>$B2155 * VLOOKUP($A2155, テーブル5[], 4, FALSE)</f>
        <v>#VALUE!</v>
      </c>
    </row>
    <row r="2153" spans="1:2" hidden="1" outlineLevel="7">
      <c r="A2153" s="5" t="e">
        <f>VLOOKUP($A2155, テーブル5[], 5, FALSE)</f>
        <v>#N/A</v>
      </c>
      <c r="B2153" t="e">
        <f>$B2155 * VLOOKUP($A2155, テーブル5[], 6, FALSE)</f>
        <v>#VALUE!</v>
      </c>
    </row>
    <row r="2154" spans="1:2" hidden="1" outlineLevel="7">
      <c r="A2154" s="5" t="e">
        <f>VLOOKUP($A2155, テーブル5[], 7, FALSE)</f>
        <v>#N/A</v>
      </c>
      <c r="B2154" t="e">
        <f>$B2155 * VLOOKUP($A2155, テーブル5[], 8, FALSE)</f>
        <v>#VALUE!</v>
      </c>
    </row>
    <row r="2155" spans="1:2" hidden="1" outlineLevel="6" collapsed="1">
      <c r="A2155" s="4" t="e">
        <f>VLOOKUP($A2161, テーブル5[], 5, FALSE)</f>
        <v>#N/A</v>
      </c>
      <c r="B2155" t="e">
        <f>$B2161 * VLOOKUP($A2161, テーブル5[], 6, FALSE)</f>
        <v>#VALUE!</v>
      </c>
    </row>
    <row r="2156" spans="1:2" hidden="1" outlineLevel="7">
      <c r="A2156" s="5" t="s">
        <v>959</v>
      </c>
      <c r="B2156" t="e">
        <f>VLOOKUP(A2160, テーブル5[], 2, FALSE)</f>
        <v>#N/A</v>
      </c>
    </row>
    <row r="2157" spans="1:2" hidden="1" outlineLevel="7">
      <c r="A2157" s="5" t="e">
        <f>VLOOKUP($A2160, テーブル5[], 3, FALSE)</f>
        <v>#N/A</v>
      </c>
      <c r="B2157" t="e">
        <f>$B2160 * VLOOKUP($A2160, テーブル5[], 4, FALSE)</f>
        <v>#VALUE!</v>
      </c>
    </row>
    <row r="2158" spans="1:2" hidden="1" outlineLevel="7">
      <c r="A2158" s="5" t="e">
        <f>VLOOKUP($A2160, テーブル5[], 5, FALSE)</f>
        <v>#N/A</v>
      </c>
      <c r="B2158" t="e">
        <f>$B2160 * VLOOKUP($A2160, テーブル5[], 6, FALSE)</f>
        <v>#VALUE!</v>
      </c>
    </row>
    <row r="2159" spans="1:2" hidden="1" outlineLevel="7">
      <c r="A2159" s="5" t="e">
        <f>VLOOKUP($A2160, テーブル5[], 7, FALSE)</f>
        <v>#N/A</v>
      </c>
      <c r="B2159" t="e">
        <f>$B2160 * VLOOKUP($A2160, テーブル5[], 8, FALSE)</f>
        <v>#VALUE!</v>
      </c>
    </row>
    <row r="2160" spans="1:2" hidden="1" outlineLevel="6" collapsed="1">
      <c r="A2160" s="4" t="e">
        <f>VLOOKUP($A2161, テーブル5[], 7, FALSE)</f>
        <v>#N/A</v>
      </c>
      <c r="B2160" t="e">
        <f>$B2161 * VLOOKUP($A2161, テーブル5[], 8, FALSE)</f>
        <v>#VALUE!</v>
      </c>
    </row>
    <row r="2161" spans="1:2" hidden="1" outlineLevel="5" collapsed="1">
      <c r="A2161" s="3" t="e">
        <f>VLOOKUP($A2162, テーブル5[], 7, FALSE)</f>
        <v>#N/A</v>
      </c>
      <c r="B2161" t="e">
        <f>$B2162 * VLOOKUP($A2162, テーブル5[], 8, FALSE)</f>
        <v>#VALUE!</v>
      </c>
    </row>
    <row r="2162" spans="1:2" hidden="1" outlineLevel="4" collapsed="1">
      <c r="A2162" s="10" t="e">
        <f>VLOOKUP($A2269, テーブル5[], 3, FALSE)</f>
        <v>#N/A</v>
      </c>
      <c r="B2162" s="11" t="e">
        <f>$B2269 * VLOOKUP($A2269, テーブル5[], 4, FALSE)</f>
        <v>#VALUE!</v>
      </c>
    </row>
    <row r="2163" spans="1:2" hidden="1" outlineLevel="5">
      <c r="A2163" s="3" t="s">
        <v>959</v>
      </c>
      <c r="B2163" t="e">
        <f>VLOOKUP(A2215, テーブル5[], 2, FALSE)</f>
        <v>#N/A</v>
      </c>
    </row>
    <row r="2164" spans="1:2" hidden="1" outlineLevel="6">
      <c r="A2164" s="4" t="s">
        <v>959</v>
      </c>
      <c r="B2164" t="e">
        <f>VLOOKUP(A2180, テーブル5[], 2, FALSE)</f>
        <v>#N/A</v>
      </c>
    </row>
    <row r="2165" spans="1:2" hidden="1" outlineLevel="7">
      <c r="A2165" s="5" t="s">
        <v>959</v>
      </c>
      <c r="B2165" t="e">
        <f>VLOOKUP(A2169, テーブル5[], 2, FALSE)</f>
        <v>#N/A</v>
      </c>
    </row>
    <row r="2166" spans="1:2" hidden="1" outlineLevel="7">
      <c r="A2166" s="5" t="e">
        <f>VLOOKUP($A2169, テーブル5[], 3, FALSE)</f>
        <v>#N/A</v>
      </c>
      <c r="B2166" t="e">
        <f>$B2169 * VLOOKUP($A2169, テーブル5[], 4, FALSE)</f>
        <v>#VALUE!</v>
      </c>
    </row>
    <row r="2167" spans="1:2" hidden="1" outlineLevel="7">
      <c r="A2167" s="5" t="e">
        <f>VLOOKUP($A2169, テーブル5[], 5, FALSE)</f>
        <v>#N/A</v>
      </c>
      <c r="B2167" t="e">
        <f>$B2169 * VLOOKUP($A2169, テーブル5[], 6, FALSE)</f>
        <v>#VALUE!</v>
      </c>
    </row>
    <row r="2168" spans="1:2" hidden="1" outlineLevel="7">
      <c r="A2168" s="5" t="e">
        <f>VLOOKUP($A2169, テーブル5[], 7, FALSE)</f>
        <v>#N/A</v>
      </c>
      <c r="B2168" t="e">
        <f>$B2169 * VLOOKUP($A2169, テーブル5[], 8, FALSE)</f>
        <v>#VALUE!</v>
      </c>
    </row>
    <row r="2169" spans="1:2" hidden="1" outlineLevel="6" collapsed="1">
      <c r="A2169" s="4" t="e">
        <f>VLOOKUP($A2180, テーブル5[], 3, FALSE)</f>
        <v>#N/A</v>
      </c>
      <c r="B2169" t="e">
        <f>$B2180 * VLOOKUP($A2180, テーブル5[], 4, FALSE)</f>
        <v>#VALUE!</v>
      </c>
    </row>
    <row r="2170" spans="1:2" hidden="1" outlineLevel="7">
      <c r="A2170" s="5" t="s">
        <v>959</v>
      </c>
      <c r="B2170" t="e">
        <f>VLOOKUP(A2174, テーブル5[], 2, FALSE)</f>
        <v>#N/A</v>
      </c>
    </row>
    <row r="2171" spans="1:2" hidden="1" outlineLevel="7">
      <c r="A2171" s="5" t="e">
        <f>VLOOKUP($A2174, テーブル5[], 3, FALSE)</f>
        <v>#N/A</v>
      </c>
      <c r="B2171" t="e">
        <f>$B2174 * VLOOKUP($A2174, テーブル5[], 4, FALSE)</f>
        <v>#VALUE!</v>
      </c>
    </row>
    <row r="2172" spans="1:2" hidden="1" outlineLevel="7">
      <c r="A2172" s="5" t="e">
        <f>VLOOKUP($A2174, テーブル5[], 5, FALSE)</f>
        <v>#N/A</v>
      </c>
      <c r="B2172" t="e">
        <f>$B2174 * VLOOKUP($A2174, テーブル5[], 6, FALSE)</f>
        <v>#VALUE!</v>
      </c>
    </row>
    <row r="2173" spans="1:2" hidden="1" outlineLevel="7">
      <c r="A2173" s="5" t="e">
        <f>VLOOKUP($A2174, テーブル5[], 7, FALSE)</f>
        <v>#N/A</v>
      </c>
      <c r="B2173" t="e">
        <f>$B2174 * VLOOKUP($A2174, テーブル5[], 8, FALSE)</f>
        <v>#VALUE!</v>
      </c>
    </row>
    <row r="2174" spans="1:2" hidden="1" outlineLevel="6" collapsed="1">
      <c r="A2174" s="4" t="e">
        <f>VLOOKUP($A2180, テーブル5[], 5, FALSE)</f>
        <v>#N/A</v>
      </c>
      <c r="B2174" t="e">
        <f>$B2180 * VLOOKUP($A2180, テーブル5[], 6, FALSE)</f>
        <v>#VALUE!</v>
      </c>
    </row>
    <row r="2175" spans="1:2" hidden="1" outlineLevel="7">
      <c r="A2175" s="5" t="s">
        <v>959</v>
      </c>
      <c r="B2175" t="e">
        <f>VLOOKUP(A2179, テーブル5[], 2, FALSE)</f>
        <v>#N/A</v>
      </c>
    </row>
    <row r="2176" spans="1:2" hidden="1" outlineLevel="7">
      <c r="A2176" s="5" t="e">
        <f>VLOOKUP($A2179, テーブル5[], 3, FALSE)</f>
        <v>#N/A</v>
      </c>
      <c r="B2176" t="e">
        <f>$B2179 * VLOOKUP($A2179, テーブル5[], 4, FALSE)</f>
        <v>#VALUE!</v>
      </c>
    </row>
    <row r="2177" spans="1:2" hidden="1" outlineLevel="7">
      <c r="A2177" s="5" t="e">
        <f>VLOOKUP($A2179, テーブル5[], 5, FALSE)</f>
        <v>#N/A</v>
      </c>
      <c r="B2177" t="e">
        <f>$B2179 * VLOOKUP($A2179, テーブル5[], 6, FALSE)</f>
        <v>#VALUE!</v>
      </c>
    </row>
    <row r="2178" spans="1:2" hidden="1" outlineLevel="7">
      <c r="A2178" s="5" t="e">
        <f>VLOOKUP($A2179, テーブル5[], 7, FALSE)</f>
        <v>#N/A</v>
      </c>
      <c r="B2178" t="e">
        <f>$B2179 * VLOOKUP($A2179, テーブル5[], 8, FALSE)</f>
        <v>#VALUE!</v>
      </c>
    </row>
    <row r="2179" spans="1:2" hidden="1" outlineLevel="6" collapsed="1">
      <c r="A2179" s="4" t="e">
        <f>VLOOKUP($A2180, テーブル5[], 7, FALSE)</f>
        <v>#N/A</v>
      </c>
      <c r="B2179" t="e">
        <f>$B2180 * VLOOKUP($A2180, テーブル5[], 8, FALSE)</f>
        <v>#VALUE!</v>
      </c>
    </row>
    <row r="2180" spans="1:2" hidden="1" outlineLevel="5" collapsed="1">
      <c r="A2180" s="3" t="e">
        <f>VLOOKUP($A2215, テーブル5[], 3, FALSE)</f>
        <v>#N/A</v>
      </c>
      <c r="B2180" t="e">
        <f>$B2215 * VLOOKUP($A2215, テーブル5[], 4, FALSE)</f>
        <v>#VALUE!</v>
      </c>
    </row>
    <row r="2181" spans="1:2" hidden="1" outlineLevel="6">
      <c r="A2181" s="4" t="s">
        <v>959</v>
      </c>
      <c r="B2181" t="e">
        <f>VLOOKUP(A2197, テーブル5[], 2, FALSE)</f>
        <v>#N/A</v>
      </c>
    </row>
    <row r="2182" spans="1:2" hidden="1" outlineLevel="7">
      <c r="A2182" s="5" t="s">
        <v>959</v>
      </c>
      <c r="B2182" t="e">
        <f>VLOOKUP(A2186, テーブル5[], 2, FALSE)</f>
        <v>#N/A</v>
      </c>
    </row>
    <row r="2183" spans="1:2" hidden="1" outlineLevel="7">
      <c r="A2183" s="5" t="e">
        <f>VLOOKUP($A2186, テーブル5[], 3, FALSE)</f>
        <v>#N/A</v>
      </c>
      <c r="B2183" t="e">
        <f>$B2186 * VLOOKUP($A2186, テーブル5[], 4, FALSE)</f>
        <v>#VALUE!</v>
      </c>
    </row>
    <row r="2184" spans="1:2" hidden="1" outlineLevel="7">
      <c r="A2184" s="5" t="e">
        <f>VLOOKUP($A2186, テーブル5[], 5, FALSE)</f>
        <v>#N/A</v>
      </c>
      <c r="B2184" t="e">
        <f>$B2186 * VLOOKUP($A2186, テーブル5[], 6, FALSE)</f>
        <v>#VALUE!</v>
      </c>
    </row>
    <row r="2185" spans="1:2" hidden="1" outlineLevel="7">
      <c r="A2185" s="5" t="e">
        <f>VLOOKUP($A2186, テーブル5[], 7, FALSE)</f>
        <v>#N/A</v>
      </c>
      <c r="B2185" t="e">
        <f>$B2186 * VLOOKUP($A2186, テーブル5[], 8, FALSE)</f>
        <v>#VALUE!</v>
      </c>
    </row>
    <row r="2186" spans="1:2" hidden="1" outlineLevel="6" collapsed="1">
      <c r="A2186" s="4" t="e">
        <f>VLOOKUP($A2197, テーブル5[], 3, FALSE)</f>
        <v>#N/A</v>
      </c>
      <c r="B2186" t="e">
        <f>$B2197 * VLOOKUP($A2197, テーブル5[], 4, FALSE)</f>
        <v>#VALUE!</v>
      </c>
    </row>
    <row r="2187" spans="1:2" hidden="1" outlineLevel="7">
      <c r="A2187" s="5" t="s">
        <v>959</v>
      </c>
      <c r="B2187" t="e">
        <f>VLOOKUP(A2191, テーブル5[], 2, FALSE)</f>
        <v>#N/A</v>
      </c>
    </row>
    <row r="2188" spans="1:2" hidden="1" outlineLevel="7">
      <c r="A2188" s="5" t="e">
        <f>VLOOKUP($A2191, テーブル5[], 3, FALSE)</f>
        <v>#N/A</v>
      </c>
      <c r="B2188" t="e">
        <f>$B2191 * VLOOKUP($A2191, テーブル5[], 4, FALSE)</f>
        <v>#VALUE!</v>
      </c>
    </row>
    <row r="2189" spans="1:2" hidden="1" outlineLevel="7">
      <c r="A2189" s="5" t="e">
        <f>VLOOKUP($A2191, テーブル5[], 5, FALSE)</f>
        <v>#N/A</v>
      </c>
      <c r="B2189" t="e">
        <f>$B2191 * VLOOKUP($A2191, テーブル5[], 6, FALSE)</f>
        <v>#VALUE!</v>
      </c>
    </row>
    <row r="2190" spans="1:2" hidden="1" outlineLevel="7">
      <c r="A2190" s="5" t="e">
        <f>VLOOKUP($A2191, テーブル5[], 7, FALSE)</f>
        <v>#N/A</v>
      </c>
      <c r="B2190" t="e">
        <f>$B2191 * VLOOKUP($A2191, テーブル5[], 8, FALSE)</f>
        <v>#VALUE!</v>
      </c>
    </row>
    <row r="2191" spans="1:2" hidden="1" outlineLevel="6" collapsed="1">
      <c r="A2191" s="4" t="e">
        <f>VLOOKUP($A2197, テーブル5[], 5, FALSE)</f>
        <v>#N/A</v>
      </c>
      <c r="B2191" t="e">
        <f>$B2197 * VLOOKUP($A2197, テーブル5[], 6, FALSE)</f>
        <v>#VALUE!</v>
      </c>
    </row>
    <row r="2192" spans="1:2" hidden="1" outlineLevel="7">
      <c r="A2192" s="5" t="s">
        <v>959</v>
      </c>
      <c r="B2192" t="e">
        <f>VLOOKUP(A2196, テーブル5[], 2, FALSE)</f>
        <v>#N/A</v>
      </c>
    </row>
    <row r="2193" spans="1:2" hidden="1" outlineLevel="7">
      <c r="A2193" s="5" t="e">
        <f>VLOOKUP($A2196, テーブル5[], 3, FALSE)</f>
        <v>#N/A</v>
      </c>
      <c r="B2193" t="e">
        <f>$B2196 * VLOOKUP($A2196, テーブル5[], 4, FALSE)</f>
        <v>#VALUE!</v>
      </c>
    </row>
    <row r="2194" spans="1:2" hidden="1" outlineLevel="7">
      <c r="A2194" s="5" t="e">
        <f>VLOOKUP($A2196, テーブル5[], 5, FALSE)</f>
        <v>#N/A</v>
      </c>
      <c r="B2194" t="e">
        <f>$B2196 * VLOOKUP($A2196, テーブル5[], 6, FALSE)</f>
        <v>#VALUE!</v>
      </c>
    </row>
    <row r="2195" spans="1:2" hidden="1" outlineLevel="7">
      <c r="A2195" s="5" t="e">
        <f>VLOOKUP($A2196, テーブル5[], 7, FALSE)</f>
        <v>#N/A</v>
      </c>
      <c r="B2195" t="e">
        <f>$B2196 * VLOOKUP($A2196, テーブル5[], 8, FALSE)</f>
        <v>#VALUE!</v>
      </c>
    </row>
    <row r="2196" spans="1:2" hidden="1" outlineLevel="6" collapsed="1">
      <c r="A2196" s="4" t="e">
        <f>VLOOKUP($A2197, テーブル5[], 7, FALSE)</f>
        <v>#N/A</v>
      </c>
      <c r="B2196" t="e">
        <f>$B2197 * VLOOKUP($A2197, テーブル5[], 8, FALSE)</f>
        <v>#VALUE!</v>
      </c>
    </row>
    <row r="2197" spans="1:2" hidden="1" outlineLevel="5" collapsed="1">
      <c r="A2197" s="3" t="e">
        <f>VLOOKUP($A2215, テーブル5[], 5, FALSE)</f>
        <v>#N/A</v>
      </c>
      <c r="B2197" t="e">
        <f>$B2215 * VLOOKUP($A2215, テーブル5[], 6, FALSE)</f>
        <v>#VALUE!</v>
      </c>
    </row>
    <row r="2198" spans="1:2" hidden="1" outlineLevel="6">
      <c r="A2198" s="4" t="s">
        <v>959</v>
      </c>
      <c r="B2198" t="e">
        <f>VLOOKUP(A2214, テーブル5[], 2, FALSE)</f>
        <v>#N/A</v>
      </c>
    </row>
    <row r="2199" spans="1:2" hidden="1" outlineLevel="7">
      <c r="A2199" s="5" t="s">
        <v>959</v>
      </c>
      <c r="B2199" t="e">
        <f>VLOOKUP(A2203, テーブル5[], 2, FALSE)</f>
        <v>#N/A</v>
      </c>
    </row>
    <row r="2200" spans="1:2" hidden="1" outlineLevel="7">
      <c r="A2200" s="5" t="e">
        <f>VLOOKUP($A2203, テーブル5[], 3, FALSE)</f>
        <v>#N/A</v>
      </c>
      <c r="B2200" t="e">
        <f>$B2203 * VLOOKUP($A2203, テーブル5[], 4, FALSE)</f>
        <v>#VALUE!</v>
      </c>
    </row>
    <row r="2201" spans="1:2" hidden="1" outlineLevel="7">
      <c r="A2201" s="5" t="e">
        <f>VLOOKUP($A2203, テーブル5[], 5, FALSE)</f>
        <v>#N/A</v>
      </c>
      <c r="B2201" t="e">
        <f>$B2203 * VLOOKUP($A2203, テーブル5[], 6, FALSE)</f>
        <v>#VALUE!</v>
      </c>
    </row>
    <row r="2202" spans="1:2" hidden="1" outlineLevel="7">
      <c r="A2202" s="5" t="e">
        <f>VLOOKUP($A2203, テーブル5[], 7, FALSE)</f>
        <v>#N/A</v>
      </c>
      <c r="B2202" t="e">
        <f>$B2203 * VLOOKUP($A2203, テーブル5[], 8, FALSE)</f>
        <v>#VALUE!</v>
      </c>
    </row>
    <row r="2203" spans="1:2" hidden="1" outlineLevel="6" collapsed="1">
      <c r="A2203" s="4" t="e">
        <f>VLOOKUP($A2214, テーブル5[], 3, FALSE)</f>
        <v>#N/A</v>
      </c>
      <c r="B2203" t="e">
        <f>$B2214 * VLOOKUP($A2214, テーブル5[], 4, FALSE)</f>
        <v>#VALUE!</v>
      </c>
    </row>
    <row r="2204" spans="1:2" hidden="1" outlineLevel="7">
      <c r="A2204" s="5" t="s">
        <v>959</v>
      </c>
      <c r="B2204" t="e">
        <f>VLOOKUP(A2208, テーブル5[], 2, FALSE)</f>
        <v>#N/A</v>
      </c>
    </row>
    <row r="2205" spans="1:2" hidden="1" outlineLevel="7">
      <c r="A2205" s="5" t="e">
        <f>VLOOKUP($A2208, テーブル5[], 3, FALSE)</f>
        <v>#N/A</v>
      </c>
      <c r="B2205" t="e">
        <f>$B2208 * VLOOKUP($A2208, テーブル5[], 4, FALSE)</f>
        <v>#VALUE!</v>
      </c>
    </row>
    <row r="2206" spans="1:2" hidden="1" outlineLevel="7">
      <c r="A2206" s="5" t="e">
        <f>VLOOKUP($A2208, テーブル5[], 5, FALSE)</f>
        <v>#N/A</v>
      </c>
      <c r="B2206" t="e">
        <f>$B2208 * VLOOKUP($A2208, テーブル5[], 6, FALSE)</f>
        <v>#VALUE!</v>
      </c>
    </row>
    <row r="2207" spans="1:2" hidden="1" outlineLevel="7">
      <c r="A2207" s="5" t="e">
        <f>VLOOKUP($A2208, テーブル5[], 7, FALSE)</f>
        <v>#N/A</v>
      </c>
      <c r="B2207" t="e">
        <f>$B2208 * VLOOKUP($A2208, テーブル5[], 8, FALSE)</f>
        <v>#VALUE!</v>
      </c>
    </row>
    <row r="2208" spans="1:2" hidden="1" outlineLevel="6" collapsed="1">
      <c r="A2208" s="4" t="e">
        <f>VLOOKUP($A2214, テーブル5[], 5, FALSE)</f>
        <v>#N/A</v>
      </c>
      <c r="B2208" t="e">
        <f>$B2214 * VLOOKUP($A2214, テーブル5[], 6, FALSE)</f>
        <v>#VALUE!</v>
      </c>
    </row>
    <row r="2209" spans="1:2" hidden="1" outlineLevel="7">
      <c r="A2209" s="5" t="s">
        <v>959</v>
      </c>
      <c r="B2209" t="e">
        <f>VLOOKUP(A2213, テーブル5[], 2, FALSE)</f>
        <v>#N/A</v>
      </c>
    </row>
    <row r="2210" spans="1:2" hidden="1" outlineLevel="7">
      <c r="A2210" s="5" t="e">
        <f>VLOOKUP($A2213, テーブル5[], 3, FALSE)</f>
        <v>#N/A</v>
      </c>
      <c r="B2210" t="e">
        <f>$B2213 * VLOOKUP($A2213, テーブル5[], 4, FALSE)</f>
        <v>#VALUE!</v>
      </c>
    </row>
    <row r="2211" spans="1:2" hidden="1" outlineLevel="7">
      <c r="A2211" s="5" t="e">
        <f>VLOOKUP($A2213, テーブル5[], 5, FALSE)</f>
        <v>#N/A</v>
      </c>
      <c r="B2211" t="e">
        <f>$B2213 * VLOOKUP($A2213, テーブル5[], 6, FALSE)</f>
        <v>#VALUE!</v>
      </c>
    </row>
    <row r="2212" spans="1:2" hidden="1" outlineLevel="7">
      <c r="A2212" s="5" t="e">
        <f>VLOOKUP($A2213, テーブル5[], 7, FALSE)</f>
        <v>#N/A</v>
      </c>
      <c r="B2212" t="e">
        <f>$B2213 * VLOOKUP($A2213, テーブル5[], 8, FALSE)</f>
        <v>#VALUE!</v>
      </c>
    </row>
    <row r="2213" spans="1:2" hidden="1" outlineLevel="6" collapsed="1">
      <c r="A2213" s="4" t="e">
        <f>VLOOKUP($A2214, テーブル5[], 7, FALSE)</f>
        <v>#N/A</v>
      </c>
      <c r="B2213" t="e">
        <f>$B2214 * VLOOKUP($A2214, テーブル5[], 8, FALSE)</f>
        <v>#VALUE!</v>
      </c>
    </row>
    <row r="2214" spans="1:2" hidden="1" outlineLevel="5" collapsed="1">
      <c r="A2214" s="3" t="e">
        <f>VLOOKUP($A2215, テーブル5[], 7, FALSE)</f>
        <v>#N/A</v>
      </c>
      <c r="B2214" t="e">
        <f>$B2215 * VLOOKUP($A2215, テーブル5[], 8, FALSE)</f>
        <v>#VALUE!</v>
      </c>
    </row>
    <row r="2215" spans="1:2" hidden="1" outlineLevel="4" collapsed="1">
      <c r="A2215" s="10" t="e">
        <f>VLOOKUP($A2269, テーブル5[], 5, FALSE)</f>
        <v>#N/A</v>
      </c>
      <c r="B2215" s="11" t="e">
        <f>$B2269 * VLOOKUP($A2269, テーブル5[], 6, FALSE)</f>
        <v>#VALUE!</v>
      </c>
    </row>
    <row r="2216" spans="1:2" hidden="1" outlineLevel="5">
      <c r="A2216" s="3" t="s">
        <v>959</v>
      </c>
      <c r="B2216" t="e">
        <f>VLOOKUP(A2268, テーブル5[], 2, FALSE)</f>
        <v>#N/A</v>
      </c>
    </row>
    <row r="2217" spans="1:2" hidden="1" outlineLevel="6">
      <c r="A2217" s="4" t="s">
        <v>959</v>
      </c>
      <c r="B2217" t="e">
        <f>VLOOKUP(A2233, テーブル5[], 2, FALSE)</f>
        <v>#N/A</v>
      </c>
    </row>
    <row r="2218" spans="1:2" hidden="1" outlineLevel="7">
      <c r="A2218" s="5" t="s">
        <v>959</v>
      </c>
      <c r="B2218" t="e">
        <f>VLOOKUP(A2222, テーブル5[], 2, FALSE)</f>
        <v>#N/A</v>
      </c>
    </row>
    <row r="2219" spans="1:2" hidden="1" outlineLevel="7">
      <c r="A2219" s="5" t="e">
        <f>VLOOKUP($A2222, テーブル5[], 3, FALSE)</f>
        <v>#N/A</v>
      </c>
      <c r="B2219" t="e">
        <f>$B2222 * VLOOKUP($A2222, テーブル5[], 4, FALSE)</f>
        <v>#VALUE!</v>
      </c>
    </row>
    <row r="2220" spans="1:2" hidden="1" outlineLevel="7">
      <c r="A2220" s="5" t="e">
        <f>VLOOKUP($A2222, テーブル5[], 5, FALSE)</f>
        <v>#N/A</v>
      </c>
      <c r="B2220" t="e">
        <f>$B2222 * VLOOKUP($A2222, テーブル5[], 6, FALSE)</f>
        <v>#VALUE!</v>
      </c>
    </row>
    <row r="2221" spans="1:2" hidden="1" outlineLevel="7">
      <c r="A2221" s="5" t="e">
        <f>VLOOKUP($A2222, テーブル5[], 7, FALSE)</f>
        <v>#N/A</v>
      </c>
      <c r="B2221" t="e">
        <f>$B2222 * VLOOKUP($A2222, テーブル5[], 8, FALSE)</f>
        <v>#VALUE!</v>
      </c>
    </row>
    <row r="2222" spans="1:2" hidden="1" outlineLevel="6" collapsed="1">
      <c r="A2222" s="4" t="e">
        <f>VLOOKUP($A2233, テーブル5[], 3, FALSE)</f>
        <v>#N/A</v>
      </c>
      <c r="B2222" t="e">
        <f>$B2233 * VLOOKUP($A2233, テーブル5[], 4, FALSE)</f>
        <v>#VALUE!</v>
      </c>
    </row>
    <row r="2223" spans="1:2" hidden="1" outlineLevel="7">
      <c r="A2223" s="5" t="s">
        <v>959</v>
      </c>
      <c r="B2223" t="e">
        <f>VLOOKUP(A2227, テーブル5[], 2, FALSE)</f>
        <v>#N/A</v>
      </c>
    </row>
    <row r="2224" spans="1:2" hidden="1" outlineLevel="7">
      <c r="A2224" s="5" t="e">
        <f>VLOOKUP($A2227, テーブル5[], 3, FALSE)</f>
        <v>#N/A</v>
      </c>
      <c r="B2224" t="e">
        <f>$B2227 * VLOOKUP($A2227, テーブル5[], 4, FALSE)</f>
        <v>#VALUE!</v>
      </c>
    </row>
    <row r="2225" spans="1:2" hidden="1" outlineLevel="7">
      <c r="A2225" s="5" t="e">
        <f>VLOOKUP($A2227, テーブル5[], 5, FALSE)</f>
        <v>#N/A</v>
      </c>
      <c r="B2225" t="e">
        <f>$B2227 * VLOOKUP($A2227, テーブル5[], 6, FALSE)</f>
        <v>#VALUE!</v>
      </c>
    </row>
    <row r="2226" spans="1:2" hidden="1" outlineLevel="7">
      <c r="A2226" s="5" t="e">
        <f>VLOOKUP($A2227, テーブル5[], 7, FALSE)</f>
        <v>#N/A</v>
      </c>
      <c r="B2226" t="e">
        <f>$B2227 * VLOOKUP($A2227, テーブル5[], 8, FALSE)</f>
        <v>#VALUE!</v>
      </c>
    </row>
    <row r="2227" spans="1:2" hidden="1" outlineLevel="6" collapsed="1">
      <c r="A2227" s="4" t="e">
        <f>VLOOKUP($A2233, テーブル5[], 5, FALSE)</f>
        <v>#N/A</v>
      </c>
      <c r="B2227" t="e">
        <f>$B2233 * VLOOKUP($A2233, テーブル5[], 6, FALSE)</f>
        <v>#VALUE!</v>
      </c>
    </row>
    <row r="2228" spans="1:2" hidden="1" outlineLevel="7">
      <c r="A2228" s="5" t="s">
        <v>959</v>
      </c>
      <c r="B2228" t="e">
        <f>VLOOKUP(A2232, テーブル5[], 2, FALSE)</f>
        <v>#N/A</v>
      </c>
    </row>
    <row r="2229" spans="1:2" hidden="1" outlineLevel="7">
      <c r="A2229" s="5" t="e">
        <f>VLOOKUP($A2232, テーブル5[], 3, FALSE)</f>
        <v>#N/A</v>
      </c>
      <c r="B2229" t="e">
        <f>$B2232 * VLOOKUP($A2232, テーブル5[], 4, FALSE)</f>
        <v>#VALUE!</v>
      </c>
    </row>
    <row r="2230" spans="1:2" hidden="1" outlineLevel="7">
      <c r="A2230" s="5" t="e">
        <f>VLOOKUP($A2232, テーブル5[], 5, FALSE)</f>
        <v>#N/A</v>
      </c>
      <c r="B2230" t="e">
        <f>$B2232 * VLOOKUP($A2232, テーブル5[], 6, FALSE)</f>
        <v>#VALUE!</v>
      </c>
    </row>
    <row r="2231" spans="1:2" hidden="1" outlineLevel="7">
      <c r="A2231" s="5" t="e">
        <f>VLOOKUP($A2232, テーブル5[], 7, FALSE)</f>
        <v>#N/A</v>
      </c>
      <c r="B2231" t="e">
        <f>$B2232 * VLOOKUP($A2232, テーブル5[], 8, FALSE)</f>
        <v>#VALUE!</v>
      </c>
    </row>
    <row r="2232" spans="1:2" hidden="1" outlineLevel="6" collapsed="1">
      <c r="A2232" s="4" t="e">
        <f>VLOOKUP($A2233, テーブル5[], 7, FALSE)</f>
        <v>#N/A</v>
      </c>
      <c r="B2232" t="e">
        <f>$B2233 * VLOOKUP($A2233, テーブル5[], 8, FALSE)</f>
        <v>#VALUE!</v>
      </c>
    </row>
    <row r="2233" spans="1:2" hidden="1" outlineLevel="5" collapsed="1">
      <c r="A2233" s="3" t="e">
        <f>VLOOKUP($A2268, テーブル5[], 3, FALSE)</f>
        <v>#N/A</v>
      </c>
      <c r="B2233" t="e">
        <f>$B2268 * VLOOKUP($A2268, テーブル5[], 4, FALSE)</f>
        <v>#VALUE!</v>
      </c>
    </row>
    <row r="2234" spans="1:2" hidden="1" outlineLevel="6">
      <c r="A2234" s="4" t="s">
        <v>959</v>
      </c>
      <c r="B2234" t="e">
        <f>VLOOKUP(A2250, テーブル5[], 2, FALSE)</f>
        <v>#N/A</v>
      </c>
    </row>
    <row r="2235" spans="1:2" hidden="1" outlineLevel="7">
      <c r="A2235" s="5" t="s">
        <v>959</v>
      </c>
      <c r="B2235" t="e">
        <f>VLOOKUP(A2239, テーブル5[], 2, FALSE)</f>
        <v>#N/A</v>
      </c>
    </row>
    <row r="2236" spans="1:2" hidden="1" outlineLevel="7">
      <c r="A2236" s="5" t="e">
        <f>VLOOKUP($A2239, テーブル5[], 3, FALSE)</f>
        <v>#N/A</v>
      </c>
      <c r="B2236" t="e">
        <f>$B2239 * VLOOKUP($A2239, テーブル5[], 4, FALSE)</f>
        <v>#VALUE!</v>
      </c>
    </row>
    <row r="2237" spans="1:2" hidden="1" outlineLevel="7">
      <c r="A2237" s="5" t="e">
        <f>VLOOKUP($A2239, テーブル5[], 5, FALSE)</f>
        <v>#N/A</v>
      </c>
      <c r="B2237" t="e">
        <f>$B2239 * VLOOKUP($A2239, テーブル5[], 6, FALSE)</f>
        <v>#VALUE!</v>
      </c>
    </row>
    <row r="2238" spans="1:2" hidden="1" outlineLevel="7">
      <c r="A2238" s="5" t="e">
        <f>VLOOKUP($A2239, テーブル5[], 7, FALSE)</f>
        <v>#N/A</v>
      </c>
      <c r="B2238" t="e">
        <f>$B2239 * VLOOKUP($A2239, テーブル5[], 8, FALSE)</f>
        <v>#VALUE!</v>
      </c>
    </row>
    <row r="2239" spans="1:2" hidden="1" outlineLevel="6" collapsed="1">
      <c r="A2239" s="4" t="e">
        <f>VLOOKUP($A2250, テーブル5[], 3, FALSE)</f>
        <v>#N/A</v>
      </c>
      <c r="B2239" t="e">
        <f>$B2250 * VLOOKUP($A2250, テーブル5[], 4, FALSE)</f>
        <v>#VALUE!</v>
      </c>
    </row>
    <row r="2240" spans="1:2" hidden="1" outlineLevel="7">
      <c r="A2240" s="5" t="s">
        <v>959</v>
      </c>
      <c r="B2240" t="e">
        <f>VLOOKUP(A2244, テーブル5[], 2, FALSE)</f>
        <v>#N/A</v>
      </c>
    </row>
    <row r="2241" spans="1:2" hidden="1" outlineLevel="7">
      <c r="A2241" s="5" t="e">
        <f>VLOOKUP($A2244, テーブル5[], 3, FALSE)</f>
        <v>#N/A</v>
      </c>
      <c r="B2241" t="e">
        <f>$B2244 * VLOOKUP($A2244, テーブル5[], 4, FALSE)</f>
        <v>#VALUE!</v>
      </c>
    </row>
    <row r="2242" spans="1:2" hidden="1" outlineLevel="7">
      <c r="A2242" s="5" t="e">
        <f>VLOOKUP($A2244, テーブル5[], 5, FALSE)</f>
        <v>#N/A</v>
      </c>
      <c r="B2242" t="e">
        <f>$B2244 * VLOOKUP($A2244, テーブル5[], 6, FALSE)</f>
        <v>#VALUE!</v>
      </c>
    </row>
    <row r="2243" spans="1:2" hidden="1" outlineLevel="7">
      <c r="A2243" s="5" t="e">
        <f>VLOOKUP($A2244, テーブル5[], 7, FALSE)</f>
        <v>#N/A</v>
      </c>
      <c r="B2243" t="e">
        <f>$B2244 * VLOOKUP($A2244, テーブル5[], 8, FALSE)</f>
        <v>#VALUE!</v>
      </c>
    </row>
    <row r="2244" spans="1:2" hidden="1" outlineLevel="6" collapsed="1">
      <c r="A2244" s="4" t="e">
        <f>VLOOKUP($A2250, テーブル5[], 5, FALSE)</f>
        <v>#N/A</v>
      </c>
      <c r="B2244" t="e">
        <f>$B2250 * VLOOKUP($A2250, テーブル5[], 6, FALSE)</f>
        <v>#VALUE!</v>
      </c>
    </row>
    <row r="2245" spans="1:2" hidden="1" outlineLevel="7">
      <c r="A2245" s="5" t="s">
        <v>959</v>
      </c>
      <c r="B2245" t="e">
        <f>VLOOKUP(A2249, テーブル5[], 2, FALSE)</f>
        <v>#N/A</v>
      </c>
    </row>
    <row r="2246" spans="1:2" hidden="1" outlineLevel="7">
      <c r="A2246" s="5" t="e">
        <f>VLOOKUP($A2249, テーブル5[], 3, FALSE)</f>
        <v>#N/A</v>
      </c>
      <c r="B2246" t="e">
        <f>$B2249 * VLOOKUP($A2249, テーブル5[], 4, FALSE)</f>
        <v>#VALUE!</v>
      </c>
    </row>
    <row r="2247" spans="1:2" hidden="1" outlineLevel="7">
      <c r="A2247" s="5" t="e">
        <f>VLOOKUP($A2249, テーブル5[], 5, FALSE)</f>
        <v>#N/A</v>
      </c>
      <c r="B2247" t="e">
        <f>$B2249 * VLOOKUP($A2249, テーブル5[], 6, FALSE)</f>
        <v>#VALUE!</v>
      </c>
    </row>
    <row r="2248" spans="1:2" hidden="1" outlineLevel="7">
      <c r="A2248" s="5" t="e">
        <f>VLOOKUP($A2249, テーブル5[], 7, FALSE)</f>
        <v>#N/A</v>
      </c>
      <c r="B2248" t="e">
        <f>$B2249 * VLOOKUP($A2249, テーブル5[], 8, FALSE)</f>
        <v>#VALUE!</v>
      </c>
    </row>
    <row r="2249" spans="1:2" hidden="1" outlineLevel="6" collapsed="1">
      <c r="A2249" s="4" t="e">
        <f>VLOOKUP($A2250, テーブル5[], 7, FALSE)</f>
        <v>#N/A</v>
      </c>
      <c r="B2249" t="e">
        <f>$B2250 * VLOOKUP($A2250, テーブル5[], 8, FALSE)</f>
        <v>#VALUE!</v>
      </c>
    </row>
    <row r="2250" spans="1:2" hidden="1" outlineLevel="5" collapsed="1">
      <c r="A2250" s="3" t="e">
        <f>VLOOKUP($A2268, テーブル5[], 5, FALSE)</f>
        <v>#N/A</v>
      </c>
      <c r="B2250" t="e">
        <f>$B2268 * VLOOKUP($A2268, テーブル5[], 6, FALSE)</f>
        <v>#VALUE!</v>
      </c>
    </row>
    <row r="2251" spans="1:2" hidden="1" outlineLevel="6">
      <c r="A2251" s="4" t="s">
        <v>959</v>
      </c>
      <c r="B2251" t="e">
        <f>VLOOKUP(A2267, テーブル5[], 2, FALSE)</f>
        <v>#N/A</v>
      </c>
    </row>
    <row r="2252" spans="1:2" hidden="1" outlineLevel="7">
      <c r="A2252" s="5" t="s">
        <v>959</v>
      </c>
      <c r="B2252" t="e">
        <f>VLOOKUP(A2256, テーブル5[], 2, FALSE)</f>
        <v>#N/A</v>
      </c>
    </row>
    <row r="2253" spans="1:2" hidden="1" outlineLevel="7">
      <c r="A2253" s="5" t="e">
        <f>VLOOKUP($A2256, テーブル5[], 3, FALSE)</f>
        <v>#N/A</v>
      </c>
      <c r="B2253" t="e">
        <f>$B2256 * VLOOKUP($A2256, テーブル5[], 4, FALSE)</f>
        <v>#VALUE!</v>
      </c>
    </row>
    <row r="2254" spans="1:2" hidden="1" outlineLevel="7">
      <c r="A2254" s="5" t="e">
        <f>VLOOKUP($A2256, テーブル5[], 5, FALSE)</f>
        <v>#N/A</v>
      </c>
      <c r="B2254" t="e">
        <f>$B2256 * VLOOKUP($A2256, テーブル5[], 6, FALSE)</f>
        <v>#VALUE!</v>
      </c>
    </row>
    <row r="2255" spans="1:2" hidden="1" outlineLevel="7">
      <c r="A2255" s="5" t="e">
        <f>VLOOKUP($A2256, テーブル5[], 7, FALSE)</f>
        <v>#N/A</v>
      </c>
      <c r="B2255" t="e">
        <f>$B2256 * VLOOKUP($A2256, テーブル5[], 8, FALSE)</f>
        <v>#VALUE!</v>
      </c>
    </row>
    <row r="2256" spans="1:2" hidden="1" outlineLevel="6" collapsed="1">
      <c r="A2256" s="4" t="e">
        <f>VLOOKUP($A2267, テーブル5[], 3, FALSE)</f>
        <v>#N/A</v>
      </c>
      <c r="B2256" t="e">
        <f>$B2267 * VLOOKUP($A2267, テーブル5[], 4, FALSE)</f>
        <v>#VALUE!</v>
      </c>
    </row>
    <row r="2257" spans="1:2" hidden="1" outlineLevel="7">
      <c r="A2257" s="5" t="s">
        <v>959</v>
      </c>
      <c r="B2257" t="e">
        <f>VLOOKUP(A2261, テーブル5[], 2, FALSE)</f>
        <v>#N/A</v>
      </c>
    </row>
    <row r="2258" spans="1:2" hidden="1" outlineLevel="7">
      <c r="A2258" s="5" t="e">
        <f>VLOOKUP($A2261, テーブル5[], 3, FALSE)</f>
        <v>#N/A</v>
      </c>
      <c r="B2258" t="e">
        <f>$B2261 * VLOOKUP($A2261, テーブル5[], 4, FALSE)</f>
        <v>#VALUE!</v>
      </c>
    </row>
    <row r="2259" spans="1:2" hidden="1" outlineLevel="7">
      <c r="A2259" s="5" t="e">
        <f>VLOOKUP($A2261, テーブル5[], 5, FALSE)</f>
        <v>#N/A</v>
      </c>
      <c r="B2259" t="e">
        <f>$B2261 * VLOOKUP($A2261, テーブル5[], 6, FALSE)</f>
        <v>#VALUE!</v>
      </c>
    </row>
    <row r="2260" spans="1:2" hidden="1" outlineLevel="7">
      <c r="A2260" s="5" t="e">
        <f>VLOOKUP($A2261, テーブル5[], 7, FALSE)</f>
        <v>#N/A</v>
      </c>
      <c r="B2260" t="e">
        <f>$B2261 * VLOOKUP($A2261, テーブル5[], 8, FALSE)</f>
        <v>#VALUE!</v>
      </c>
    </row>
    <row r="2261" spans="1:2" hidden="1" outlineLevel="6" collapsed="1">
      <c r="A2261" s="4" t="e">
        <f>VLOOKUP($A2267, テーブル5[], 5, FALSE)</f>
        <v>#N/A</v>
      </c>
      <c r="B2261" t="e">
        <f>$B2267 * VLOOKUP($A2267, テーブル5[], 6, FALSE)</f>
        <v>#VALUE!</v>
      </c>
    </row>
    <row r="2262" spans="1:2" hidden="1" outlineLevel="7">
      <c r="A2262" s="5" t="s">
        <v>959</v>
      </c>
      <c r="B2262" t="e">
        <f>VLOOKUP(A2266, テーブル5[], 2, FALSE)</f>
        <v>#N/A</v>
      </c>
    </row>
    <row r="2263" spans="1:2" hidden="1" outlineLevel="7">
      <c r="A2263" s="5" t="e">
        <f>VLOOKUP($A2266, テーブル5[], 3, FALSE)</f>
        <v>#N/A</v>
      </c>
      <c r="B2263" t="e">
        <f>$B2266 * VLOOKUP($A2266, テーブル5[], 4, FALSE)</f>
        <v>#VALUE!</v>
      </c>
    </row>
    <row r="2264" spans="1:2" hidden="1" outlineLevel="7">
      <c r="A2264" s="5" t="e">
        <f>VLOOKUP($A2266, テーブル5[], 5, FALSE)</f>
        <v>#N/A</v>
      </c>
      <c r="B2264" t="e">
        <f>$B2266 * VLOOKUP($A2266, テーブル5[], 6, FALSE)</f>
        <v>#VALUE!</v>
      </c>
    </row>
    <row r="2265" spans="1:2" hidden="1" outlineLevel="7">
      <c r="A2265" s="5" t="e">
        <f>VLOOKUP($A2266, テーブル5[], 7, FALSE)</f>
        <v>#N/A</v>
      </c>
      <c r="B2265" t="e">
        <f>$B2266 * VLOOKUP($A2266, テーブル5[], 8, FALSE)</f>
        <v>#VALUE!</v>
      </c>
    </row>
    <row r="2266" spans="1:2" hidden="1" outlineLevel="6" collapsed="1">
      <c r="A2266" s="4" t="e">
        <f>VLOOKUP($A2267, テーブル5[], 7, FALSE)</f>
        <v>#N/A</v>
      </c>
      <c r="B2266" t="e">
        <f>$B2267 * VLOOKUP($A2267, テーブル5[], 8, FALSE)</f>
        <v>#VALUE!</v>
      </c>
    </row>
    <row r="2267" spans="1:2" hidden="1" outlineLevel="5" collapsed="1">
      <c r="A2267" s="3" t="e">
        <f>VLOOKUP($A2268, テーブル5[], 7, FALSE)</f>
        <v>#N/A</v>
      </c>
      <c r="B2267" t="e">
        <f>$B2268 * VLOOKUP($A2268, テーブル5[], 8, FALSE)</f>
        <v>#VALUE!</v>
      </c>
    </row>
    <row r="2268" spans="1:2" hidden="1" outlineLevel="4" collapsed="1">
      <c r="A2268" s="10" t="e">
        <f>VLOOKUP($A2269, テーブル5[], 7, FALSE)</f>
        <v>#N/A</v>
      </c>
      <c r="B2268" s="11" t="e">
        <f>$B2269 * VLOOKUP($A2269, テーブル5[], 8, FALSE)</f>
        <v>#VALUE!</v>
      </c>
    </row>
    <row r="2269" spans="1:2" hidden="1" outlineLevel="3" collapsed="1">
      <c r="A2269" s="8" t="str">
        <f>VLOOKUP($A2431, テーブル5[], 5, FALSE)</f>
        <v/>
      </c>
      <c r="B2269" s="9" t="e">
        <f>$B2431 * VLOOKUP($A2431, テーブル5[], 6, FALSE)</f>
        <v>#VALUE!</v>
      </c>
    </row>
    <row r="2270" spans="1:2" hidden="1" outlineLevel="4">
      <c r="A2270" s="10" t="s">
        <v>959</v>
      </c>
      <c r="B2270" s="11" t="e">
        <f>VLOOKUP(A2430, テーブル5[], 2, FALSE)</f>
        <v>#N/A</v>
      </c>
    </row>
    <row r="2271" spans="1:2" hidden="1" outlineLevel="5">
      <c r="A2271" s="3" t="s">
        <v>959</v>
      </c>
      <c r="B2271" t="e">
        <f>VLOOKUP(A2323, テーブル5[], 2, FALSE)</f>
        <v>#N/A</v>
      </c>
    </row>
    <row r="2272" spans="1:2" hidden="1" outlineLevel="6">
      <c r="A2272" s="4" t="s">
        <v>959</v>
      </c>
      <c r="B2272" t="e">
        <f>VLOOKUP(A2288, テーブル5[], 2, FALSE)</f>
        <v>#N/A</v>
      </c>
    </row>
    <row r="2273" spans="1:2" hidden="1" outlineLevel="7">
      <c r="A2273" s="5" t="s">
        <v>959</v>
      </c>
      <c r="B2273" t="e">
        <f>VLOOKUP(A2277, テーブル5[], 2, FALSE)</f>
        <v>#N/A</v>
      </c>
    </row>
    <row r="2274" spans="1:2" hidden="1" outlineLevel="7">
      <c r="A2274" s="5" t="e">
        <f>VLOOKUP($A2277, テーブル5[], 3, FALSE)</f>
        <v>#N/A</v>
      </c>
      <c r="B2274" t="e">
        <f>$B2277 * VLOOKUP($A2277, テーブル5[], 4, FALSE)</f>
        <v>#VALUE!</v>
      </c>
    </row>
    <row r="2275" spans="1:2" hidden="1" outlineLevel="7">
      <c r="A2275" s="5" t="e">
        <f>VLOOKUP($A2277, テーブル5[], 5, FALSE)</f>
        <v>#N/A</v>
      </c>
      <c r="B2275" t="e">
        <f>$B2277 * VLOOKUP($A2277, テーブル5[], 6, FALSE)</f>
        <v>#VALUE!</v>
      </c>
    </row>
    <row r="2276" spans="1:2" hidden="1" outlineLevel="7">
      <c r="A2276" s="5" t="e">
        <f>VLOOKUP($A2277, テーブル5[], 7, FALSE)</f>
        <v>#N/A</v>
      </c>
      <c r="B2276" t="e">
        <f>$B2277 * VLOOKUP($A2277, テーブル5[], 8, FALSE)</f>
        <v>#VALUE!</v>
      </c>
    </row>
    <row r="2277" spans="1:2" hidden="1" outlineLevel="6" collapsed="1">
      <c r="A2277" s="4" t="e">
        <f>VLOOKUP($A2288, テーブル5[], 3, FALSE)</f>
        <v>#N/A</v>
      </c>
      <c r="B2277" t="e">
        <f>$B2288 * VLOOKUP($A2288, テーブル5[], 4, FALSE)</f>
        <v>#VALUE!</v>
      </c>
    </row>
    <row r="2278" spans="1:2" hidden="1" outlineLevel="7">
      <c r="A2278" s="5" t="s">
        <v>959</v>
      </c>
      <c r="B2278" t="e">
        <f>VLOOKUP(A2282, テーブル5[], 2, FALSE)</f>
        <v>#N/A</v>
      </c>
    </row>
    <row r="2279" spans="1:2" hidden="1" outlineLevel="7">
      <c r="A2279" s="5" t="e">
        <f>VLOOKUP($A2282, テーブル5[], 3, FALSE)</f>
        <v>#N/A</v>
      </c>
      <c r="B2279" t="e">
        <f>$B2282 * VLOOKUP($A2282, テーブル5[], 4, FALSE)</f>
        <v>#VALUE!</v>
      </c>
    </row>
    <row r="2280" spans="1:2" hidden="1" outlineLevel="7">
      <c r="A2280" s="5" t="e">
        <f>VLOOKUP($A2282, テーブル5[], 5, FALSE)</f>
        <v>#N/A</v>
      </c>
      <c r="B2280" t="e">
        <f>$B2282 * VLOOKUP($A2282, テーブル5[], 6, FALSE)</f>
        <v>#VALUE!</v>
      </c>
    </row>
    <row r="2281" spans="1:2" hidden="1" outlineLevel="7">
      <c r="A2281" s="5" t="e">
        <f>VLOOKUP($A2282, テーブル5[], 7, FALSE)</f>
        <v>#N/A</v>
      </c>
      <c r="B2281" t="e">
        <f>$B2282 * VLOOKUP($A2282, テーブル5[], 8, FALSE)</f>
        <v>#VALUE!</v>
      </c>
    </row>
    <row r="2282" spans="1:2" hidden="1" outlineLevel="6" collapsed="1">
      <c r="A2282" s="4" t="e">
        <f>VLOOKUP($A2288, テーブル5[], 5, FALSE)</f>
        <v>#N/A</v>
      </c>
      <c r="B2282" t="e">
        <f>$B2288 * VLOOKUP($A2288, テーブル5[], 6, FALSE)</f>
        <v>#VALUE!</v>
      </c>
    </row>
    <row r="2283" spans="1:2" hidden="1" outlineLevel="7">
      <c r="A2283" s="5" t="s">
        <v>959</v>
      </c>
      <c r="B2283" t="e">
        <f>VLOOKUP(A2287, テーブル5[], 2, FALSE)</f>
        <v>#N/A</v>
      </c>
    </row>
    <row r="2284" spans="1:2" hidden="1" outlineLevel="7">
      <c r="A2284" s="5" t="e">
        <f>VLOOKUP($A2287, テーブル5[], 3, FALSE)</f>
        <v>#N/A</v>
      </c>
      <c r="B2284" t="e">
        <f>$B2287 * VLOOKUP($A2287, テーブル5[], 4, FALSE)</f>
        <v>#VALUE!</v>
      </c>
    </row>
    <row r="2285" spans="1:2" hidden="1" outlineLevel="7">
      <c r="A2285" s="5" t="e">
        <f>VLOOKUP($A2287, テーブル5[], 5, FALSE)</f>
        <v>#N/A</v>
      </c>
      <c r="B2285" t="e">
        <f>$B2287 * VLOOKUP($A2287, テーブル5[], 6, FALSE)</f>
        <v>#VALUE!</v>
      </c>
    </row>
    <row r="2286" spans="1:2" hidden="1" outlineLevel="7">
      <c r="A2286" s="5" t="e">
        <f>VLOOKUP($A2287, テーブル5[], 7, FALSE)</f>
        <v>#N/A</v>
      </c>
      <c r="B2286" t="e">
        <f>$B2287 * VLOOKUP($A2287, テーブル5[], 8, FALSE)</f>
        <v>#VALUE!</v>
      </c>
    </row>
    <row r="2287" spans="1:2" hidden="1" outlineLevel="6" collapsed="1">
      <c r="A2287" s="4" t="e">
        <f>VLOOKUP($A2288, テーブル5[], 7, FALSE)</f>
        <v>#N/A</v>
      </c>
      <c r="B2287" t="e">
        <f>$B2288 * VLOOKUP($A2288, テーブル5[], 8, FALSE)</f>
        <v>#VALUE!</v>
      </c>
    </row>
    <row r="2288" spans="1:2" hidden="1" outlineLevel="5" collapsed="1">
      <c r="A2288" s="3" t="e">
        <f>VLOOKUP($A2323, テーブル5[], 3, FALSE)</f>
        <v>#N/A</v>
      </c>
      <c r="B2288" t="e">
        <f>$B2323 * VLOOKUP($A2323, テーブル5[], 4, FALSE)</f>
        <v>#VALUE!</v>
      </c>
    </row>
    <row r="2289" spans="1:2" hidden="1" outlineLevel="6">
      <c r="A2289" s="4" t="s">
        <v>959</v>
      </c>
      <c r="B2289" t="e">
        <f>VLOOKUP(A2305, テーブル5[], 2, FALSE)</f>
        <v>#N/A</v>
      </c>
    </row>
    <row r="2290" spans="1:2" hidden="1" outlineLevel="7">
      <c r="A2290" s="5" t="s">
        <v>959</v>
      </c>
      <c r="B2290" t="e">
        <f>VLOOKUP(A2294, テーブル5[], 2, FALSE)</f>
        <v>#N/A</v>
      </c>
    </row>
    <row r="2291" spans="1:2" hidden="1" outlineLevel="7">
      <c r="A2291" s="5" t="e">
        <f>VLOOKUP($A2294, テーブル5[], 3, FALSE)</f>
        <v>#N/A</v>
      </c>
      <c r="B2291" t="e">
        <f>$B2294 * VLOOKUP($A2294, テーブル5[], 4, FALSE)</f>
        <v>#VALUE!</v>
      </c>
    </row>
    <row r="2292" spans="1:2" hidden="1" outlineLevel="7">
      <c r="A2292" s="5" t="e">
        <f>VLOOKUP($A2294, テーブル5[], 5, FALSE)</f>
        <v>#N/A</v>
      </c>
      <c r="B2292" t="e">
        <f>$B2294 * VLOOKUP($A2294, テーブル5[], 6, FALSE)</f>
        <v>#VALUE!</v>
      </c>
    </row>
    <row r="2293" spans="1:2" hidden="1" outlineLevel="7">
      <c r="A2293" s="5" t="e">
        <f>VLOOKUP($A2294, テーブル5[], 7, FALSE)</f>
        <v>#N/A</v>
      </c>
      <c r="B2293" t="e">
        <f>$B2294 * VLOOKUP($A2294, テーブル5[], 8, FALSE)</f>
        <v>#VALUE!</v>
      </c>
    </row>
    <row r="2294" spans="1:2" hidden="1" outlineLevel="6" collapsed="1">
      <c r="A2294" s="4" t="e">
        <f>VLOOKUP($A2305, テーブル5[], 3, FALSE)</f>
        <v>#N/A</v>
      </c>
      <c r="B2294" t="e">
        <f>$B2305 * VLOOKUP($A2305, テーブル5[], 4, FALSE)</f>
        <v>#VALUE!</v>
      </c>
    </row>
    <row r="2295" spans="1:2" hidden="1" outlineLevel="7">
      <c r="A2295" s="5" t="s">
        <v>959</v>
      </c>
      <c r="B2295" t="e">
        <f>VLOOKUP(A2299, テーブル5[], 2, FALSE)</f>
        <v>#N/A</v>
      </c>
    </row>
    <row r="2296" spans="1:2" hidden="1" outlineLevel="7">
      <c r="A2296" s="5" t="e">
        <f>VLOOKUP($A2299, テーブル5[], 3, FALSE)</f>
        <v>#N/A</v>
      </c>
      <c r="B2296" t="e">
        <f>$B2299 * VLOOKUP($A2299, テーブル5[], 4, FALSE)</f>
        <v>#VALUE!</v>
      </c>
    </row>
    <row r="2297" spans="1:2" hidden="1" outlineLevel="7">
      <c r="A2297" s="5" t="e">
        <f>VLOOKUP($A2299, テーブル5[], 5, FALSE)</f>
        <v>#N/A</v>
      </c>
      <c r="B2297" t="e">
        <f>$B2299 * VLOOKUP($A2299, テーブル5[], 6, FALSE)</f>
        <v>#VALUE!</v>
      </c>
    </row>
    <row r="2298" spans="1:2" hidden="1" outlineLevel="7">
      <c r="A2298" s="5" t="e">
        <f>VLOOKUP($A2299, テーブル5[], 7, FALSE)</f>
        <v>#N/A</v>
      </c>
      <c r="B2298" t="e">
        <f>$B2299 * VLOOKUP($A2299, テーブル5[], 8, FALSE)</f>
        <v>#VALUE!</v>
      </c>
    </row>
    <row r="2299" spans="1:2" hidden="1" outlineLevel="6" collapsed="1">
      <c r="A2299" s="4" t="e">
        <f>VLOOKUP($A2305, テーブル5[], 5, FALSE)</f>
        <v>#N/A</v>
      </c>
      <c r="B2299" t="e">
        <f>$B2305 * VLOOKUP($A2305, テーブル5[], 6, FALSE)</f>
        <v>#VALUE!</v>
      </c>
    </row>
    <row r="2300" spans="1:2" hidden="1" outlineLevel="7">
      <c r="A2300" s="5" t="s">
        <v>959</v>
      </c>
      <c r="B2300" t="e">
        <f>VLOOKUP(A2304, テーブル5[], 2, FALSE)</f>
        <v>#N/A</v>
      </c>
    </row>
    <row r="2301" spans="1:2" hidden="1" outlineLevel="7">
      <c r="A2301" s="5" t="e">
        <f>VLOOKUP($A2304, テーブル5[], 3, FALSE)</f>
        <v>#N/A</v>
      </c>
      <c r="B2301" t="e">
        <f>$B2304 * VLOOKUP($A2304, テーブル5[], 4, FALSE)</f>
        <v>#VALUE!</v>
      </c>
    </row>
    <row r="2302" spans="1:2" hidden="1" outlineLevel="7">
      <c r="A2302" s="5" t="e">
        <f>VLOOKUP($A2304, テーブル5[], 5, FALSE)</f>
        <v>#N/A</v>
      </c>
      <c r="B2302" t="e">
        <f>$B2304 * VLOOKUP($A2304, テーブル5[], 6, FALSE)</f>
        <v>#VALUE!</v>
      </c>
    </row>
    <row r="2303" spans="1:2" hidden="1" outlineLevel="7">
      <c r="A2303" s="5" t="e">
        <f>VLOOKUP($A2304, テーブル5[], 7, FALSE)</f>
        <v>#N/A</v>
      </c>
      <c r="B2303" t="e">
        <f>$B2304 * VLOOKUP($A2304, テーブル5[], 8, FALSE)</f>
        <v>#VALUE!</v>
      </c>
    </row>
    <row r="2304" spans="1:2" hidden="1" outlineLevel="6" collapsed="1">
      <c r="A2304" s="4" t="e">
        <f>VLOOKUP($A2305, テーブル5[], 7, FALSE)</f>
        <v>#N/A</v>
      </c>
      <c r="B2304" t="e">
        <f>$B2305 * VLOOKUP($A2305, テーブル5[], 8, FALSE)</f>
        <v>#VALUE!</v>
      </c>
    </row>
    <row r="2305" spans="1:2" hidden="1" outlineLevel="5" collapsed="1">
      <c r="A2305" s="3" t="e">
        <f>VLOOKUP($A2323, テーブル5[], 5, FALSE)</f>
        <v>#N/A</v>
      </c>
      <c r="B2305" t="e">
        <f>$B2323 * VLOOKUP($A2323, テーブル5[], 6, FALSE)</f>
        <v>#VALUE!</v>
      </c>
    </row>
    <row r="2306" spans="1:2" hidden="1" outlineLevel="6">
      <c r="A2306" s="4" t="s">
        <v>959</v>
      </c>
      <c r="B2306" t="e">
        <f>VLOOKUP(A2322, テーブル5[], 2, FALSE)</f>
        <v>#N/A</v>
      </c>
    </row>
    <row r="2307" spans="1:2" hidden="1" outlineLevel="7">
      <c r="A2307" s="5" t="s">
        <v>959</v>
      </c>
      <c r="B2307" t="e">
        <f>VLOOKUP(A2311, テーブル5[], 2, FALSE)</f>
        <v>#N/A</v>
      </c>
    </row>
    <row r="2308" spans="1:2" hidden="1" outlineLevel="7">
      <c r="A2308" s="5" t="e">
        <f>VLOOKUP($A2311, テーブル5[], 3, FALSE)</f>
        <v>#N/A</v>
      </c>
      <c r="B2308" t="e">
        <f>$B2311 * VLOOKUP($A2311, テーブル5[], 4, FALSE)</f>
        <v>#VALUE!</v>
      </c>
    </row>
    <row r="2309" spans="1:2" hidden="1" outlineLevel="7">
      <c r="A2309" s="5" t="e">
        <f>VLOOKUP($A2311, テーブル5[], 5, FALSE)</f>
        <v>#N/A</v>
      </c>
      <c r="B2309" t="e">
        <f>$B2311 * VLOOKUP($A2311, テーブル5[], 6, FALSE)</f>
        <v>#VALUE!</v>
      </c>
    </row>
    <row r="2310" spans="1:2" hidden="1" outlineLevel="7">
      <c r="A2310" s="5" t="e">
        <f>VLOOKUP($A2311, テーブル5[], 7, FALSE)</f>
        <v>#N/A</v>
      </c>
      <c r="B2310" t="e">
        <f>$B2311 * VLOOKUP($A2311, テーブル5[], 8, FALSE)</f>
        <v>#VALUE!</v>
      </c>
    </row>
    <row r="2311" spans="1:2" hidden="1" outlineLevel="6" collapsed="1">
      <c r="A2311" s="4" t="e">
        <f>VLOOKUP($A2322, テーブル5[], 3, FALSE)</f>
        <v>#N/A</v>
      </c>
      <c r="B2311" t="e">
        <f>$B2322 * VLOOKUP($A2322, テーブル5[], 4, FALSE)</f>
        <v>#VALUE!</v>
      </c>
    </row>
    <row r="2312" spans="1:2" hidden="1" outlineLevel="7">
      <c r="A2312" s="5" t="s">
        <v>959</v>
      </c>
      <c r="B2312" t="e">
        <f>VLOOKUP(A2316, テーブル5[], 2, FALSE)</f>
        <v>#N/A</v>
      </c>
    </row>
    <row r="2313" spans="1:2" hidden="1" outlineLevel="7">
      <c r="A2313" s="5" t="e">
        <f>VLOOKUP($A2316, テーブル5[], 3, FALSE)</f>
        <v>#N/A</v>
      </c>
      <c r="B2313" t="e">
        <f>$B2316 * VLOOKUP($A2316, テーブル5[], 4, FALSE)</f>
        <v>#VALUE!</v>
      </c>
    </row>
    <row r="2314" spans="1:2" hidden="1" outlineLevel="7">
      <c r="A2314" s="5" t="e">
        <f>VLOOKUP($A2316, テーブル5[], 5, FALSE)</f>
        <v>#N/A</v>
      </c>
      <c r="B2314" t="e">
        <f>$B2316 * VLOOKUP($A2316, テーブル5[], 6, FALSE)</f>
        <v>#VALUE!</v>
      </c>
    </row>
    <row r="2315" spans="1:2" hidden="1" outlineLevel="7">
      <c r="A2315" s="5" t="e">
        <f>VLOOKUP($A2316, テーブル5[], 7, FALSE)</f>
        <v>#N/A</v>
      </c>
      <c r="B2315" t="e">
        <f>$B2316 * VLOOKUP($A2316, テーブル5[], 8, FALSE)</f>
        <v>#VALUE!</v>
      </c>
    </row>
    <row r="2316" spans="1:2" hidden="1" outlineLevel="6" collapsed="1">
      <c r="A2316" s="4" t="e">
        <f>VLOOKUP($A2322, テーブル5[], 5, FALSE)</f>
        <v>#N/A</v>
      </c>
      <c r="B2316" t="e">
        <f>$B2322 * VLOOKUP($A2322, テーブル5[], 6, FALSE)</f>
        <v>#VALUE!</v>
      </c>
    </row>
    <row r="2317" spans="1:2" hidden="1" outlineLevel="7">
      <c r="A2317" s="5" t="s">
        <v>959</v>
      </c>
      <c r="B2317" t="e">
        <f>VLOOKUP(A2321, テーブル5[], 2, FALSE)</f>
        <v>#N/A</v>
      </c>
    </row>
    <row r="2318" spans="1:2" hidden="1" outlineLevel="7">
      <c r="A2318" s="5" t="e">
        <f>VLOOKUP($A2321, テーブル5[], 3, FALSE)</f>
        <v>#N/A</v>
      </c>
      <c r="B2318" t="e">
        <f>$B2321 * VLOOKUP($A2321, テーブル5[], 4, FALSE)</f>
        <v>#VALUE!</v>
      </c>
    </row>
    <row r="2319" spans="1:2" hidden="1" outlineLevel="7">
      <c r="A2319" s="5" t="e">
        <f>VLOOKUP($A2321, テーブル5[], 5, FALSE)</f>
        <v>#N/A</v>
      </c>
      <c r="B2319" t="e">
        <f>$B2321 * VLOOKUP($A2321, テーブル5[], 6, FALSE)</f>
        <v>#VALUE!</v>
      </c>
    </row>
    <row r="2320" spans="1:2" hidden="1" outlineLevel="7">
      <c r="A2320" s="5" t="e">
        <f>VLOOKUP($A2321, テーブル5[], 7, FALSE)</f>
        <v>#N/A</v>
      </c>
      <c r="B2320" t="e">
        <f>$B2321 * VLOOKUP($A2321, テーブル5[], 8, FALSE)</f>
        <v>#VALUE!</v>
      </c>
    </row>
    <row r="2321" spans="1:2" hidden="1" outlineLevel="6" collapsed="1">
      <c r="A2321" s="4" t="e">
        <f>VLOOKUP($A2322, テーブル5[], 7, FALSE)</f>
        <v>#N/A</v>
      </c>
      <c r="B2321" t="e">
        <f>$B2322 * VLOOKUP($A2322, テーブル5[], 8, FALSE)</f>
        <v>#VALUE!</v>
      </c>
    </row>
    <row r="2322" spans="1:2" hidden="1" outlineLevel="5" collapsed="1">
      <c r="A2322" s="3" t="e">
        <f>VLOOKUP($A2323, テーブル5[], 7, FALSE)</f>
        <v>#N/A</v>
      </c>
      <c r="B2322" t="e">
        <f>$B2323 * VLOOKUP($A2323, テーブル5[], 8, FALSE)</f>
        <v>#VALUE!</v>
      </c>
    </row>
    <row r="2323" spans="1:2" hidden="1" outlineLevel="4" collapsed="1">
      <c r="A2323" s="10" t="e">
        <f>VLOOKUP($A2430, テーブル5[], 3, FALSE)</f>
        <v>#N/A</v>
      </c>
      <c r="B2323" s="11" t="e">
        <f>$B2430 * VLOOKUP($A2430, テーブル5[], 4, FALSE)</f>
        <v>#VALUE!</v>
      </c>
    </row>
    <row r="2324" spans="1:2" hidden="1" outlineLevel="5">
      <c r="A2324" s="3" t="s">
        <v>959</v>
      </c>
      <c r="B2324" t="e">
        <f>VLOOKUP(A2376, テーブル5[], 2, FALSE)</f>
        <v>#N/A</v>
      </c>
    </row>
    <row r="2325" spans="1:2" hidden="1" outlineLevel="6">
      <c r="A2325" s="4" t="s">
        <v>959</v>
      </c>
      <c r="B2325" t="e">
        <f>VLOOKUP(A2341, テーブル5[], 2, FALSE)</f>
        <v>#N/A</v>
      </c>
    </row>
    <row r="2326" spans="1:2" hidden="1" outlineLevel="7">
      <c r="A2326" s="5" t="s">
        <v>959</v>
      </c>
      <c r="B2326" t="e">
        <f>VLOOKUP(A2330, テーブル5[], 2, FALSE)</f>
        <v>#N/A</v>
      </c>
    </row>
    <row r="2327" spans="1:2" hidden="1" outlineLevel="7">
      <c r="A2327" s="5" t="e">
        <f>VLOOKUP($A2330, テーブル5[], 3, FALSE)</f>
        <v>#N/A</v>
      </c>
      <c r="B2327" t="e">
        <f>$B2330 * VLOOKUP($A2330, テーブル5[], 4, FALSE)</f>
        <v>#VALUE!</v>
      </c>
    </row>
    <row r="2328" spans="1:2" hidden="1" outlineLevel="7">
      <c r="A2328" s="5" t="e">
        <f>VLOOKUP($A2330, テーブル5[], 5, FALSE)</f>
        <v>#N/A</v>
      </c>
      <c r="B2328" t="e">
        <f>$B2330 * VLOOKUP($A2330, テーブル5[], 6, FALSE)</f>
        <v>#VALUE!</v>
      </c>
    </row>
    <row r="2329" spans="1:2" hidden="1" outlineLevel="7">
      <c r="A2329" s="5" t="e">
        <f>VLOOKUP($A2330, テーブル5[], 7, FALSE)</f>
        <v>#N/A</v>
      </c>
      <c r="B2329" t="e">
        <f>$B2330 * VLOOKUP($A2330, テーブル5[], 8, FALSE)</f>
        <v>#VALUE!</v>
      </c>
    </row>
    <row r="2330" spans="1:2" hidden="1" outlineLevel="6" collapsed="1">
      <c r="A2330" s="4" t="e">
        <f>VLOOKUP($A2341, テーブル5[], 3, FALSE)</f>
        <v>#N/A</v>
      </c>
      <c r="B2330" t="e">
        <f>$B2341 * VLOOKUP($A2341, テーブル5[], 4, FALSE)</f>
        <v>#VALUE!</v>
      </c>
    </row>
    <row r="2331" spans="1:2" hidden="1" outlineLevel="7">
      <c r="A2331" s="5" t="s">
        <v>959</v>
      </c>
      <c r="B2331" t="e">
        <f>VLOOKUP(A2335, テーブル5[], 2, FALSE)</f>
        <v>#N/A</v>
      </c>
    </row>
    <row r="2332" spans="1:2" hidden="1" outlineLevel="7">
      <c r="A2332" s="5" t="e">
        <f>VLOOKUP($A2335, テーブル5[], 3, FALSE)</f>
        <v>#N/A</v>
      </c>
      <c r="B2332" t="e">
        <f>$B2335 * VLOOKUP($A2335, テーブル5[], 4, FALSE)</f>
        <v>#VALUE!</v>
      </c>
    </row>
    <row r="2333" spans="1:2" hidden="1" outlineLevel="7">
      <c r="A2333" s="5" t="e">
        <f>VLOOKUP($A2335, テーブル5[], 5, FALSE)</f>
        <v>#N/A</v>
      </c>
      <c r="B2333" t="e">
        <f>$B2335 * VLOOKUP($A2335, テーブル5[], 6, FALSE)</f>
        <v>#VALUE!</v>
      </c>
    </row>
    <row r="2334" spans="1:2" hidden="1" outlineLevel="7">
      <c r="A2334" s="5" t="e">
        <f>VLOOKUP($A2335, テーブル5[], 7, FALSE)</f>
        <v>#N/A</v>
      </c>
      <c r="B2334" t="e">
        <f>$B2335 * VLOOKUP($A2335, テーブル5[], 8, FALSE)</f>
        <v>#VALUE!</v>
      </c>
    </row>
    <row r="2335" spans="1:2" hidden="1" outlineLevel="6" collapsed="1">
      <c r="A2335" s="4" t="e">
        <f>VLOOKUP($A2341, テーブル5[], 5, FALSE)</f>
        <v>#N/A</v>
      </c>
      <c r="B2335" t="e">
        <f>$B2341 * VLOOKUP($A2341, テーブル5[], 6, FALSE)</f>
        <v>#VALUE!</v>
      </c>
    </row>
    <row r="2336" spans="1:2" hidden="1" outlineLevel="7">
      <c r="A2336" s="5" t="s">
        <v>959</v>
      </c>
      <c r="B2336" t="e">
        <f>VLOOKUP(A2340, テーブル5[], 2, FALSE)</f>
        <v>#N/A</v>
      </c>
    </row>
    <row r="2337" spans="1:2" hidden="1" outlineLevel="7">
      <c r="A2337" s="5" t="e">
        <f>VLOOKUP($A2340, テーブル5[], 3, FALSE)</f>
        <v>#N/A</v>
      </c>
      <c r="B2337" t="e">
        <f>$B2340 * VLOOKUP($A2340, テーブル5[], 4, FALSE)</f>
        <v>#VALUE!</v>
      </c>
    </row>
    <row r="2338" spans="1:2" hidden="1" outlineLevel="7">
      <c r="A2338" s="5" t="e">
        <f>VLOOKUP($A2340, テーブル5[], 5, FALSE)</f>
        <v>#N/A</v>
      </c>
      <c r="B2338" t="e">
        <f>$B2340 * VLOOKUP($A2340, テーブル5[], 6, FALSE)</f>
        <v>#VALUE!</v>
      </c>
    </row>
    <row r="2339" spans="1:2" hidden="1" outlineLevel="7">
      <c r="A2339" s="5" t="e">
        <f>VLOOKUP($A2340, テーブル5[], 7, FALSE)</f>
        <v>#N/A</v>
      </c>
      <c r="B2339" t="e">
        <f>$B2340 * VLOOKUP($A2340, テーブル5[], 8, FALSE)</f>
        <v>#VALUE!</v>
      </c>
    </row>
    <row r="2340" spans="1:2" hidden="1" outlineLevel="6" collapsed="1">
      <c r="A2340" s="4" t="e">
        <f>VLOOKUP($A2341, テーブル5[], 7, FALSE)</f>
        <v>#N/A</v>
      </c>
      <c r="B2340" t="e">
        <f>$B2341 * VLOOKUP($A2341, テーブル5[], 8, FALSE)</f>
        <v>#VALUE!</v>
      </c>
    </row>
    <row r="2341" spans="1:2" hidden="1" outlineLevel="5" collapsed="1">
      <c r="A2341" s="3" t="e">
        <f>VLOOKUP($A2376, テーブル5[], 3, FALSE)</f>
        <v>#N/A</v>
      </c>
      <c r="B2341" t="e">
        <f>$B2376 * VLOOKUP($A2376, テーブル5[], 4, FALSE)</f>
        <v>#VALUE!</v>
      </c>
    </row>
    <row r="2342" spans="1:2" hidden="1" outlineLevel="6">
      <c r="A2342" s="4" t="s">
        <v>959</v>
      </c>
      <c r="B2342" t="e">
        <f>VLOOKUP(A2358, テーブル5[], 2, FALSE)</f>
        <v>#N/A</v>
      </c>
    </row>
    <row r="2343" spans="1:2" hidden="1" outlineLevel="7">
      <c r="A2343" s="5" t="s">
        <v>959</v>
      </c>
      <c r="B2343" t="e">
        <f>VLOOKUP(A2347, テーブル5[], 2, FALSE)</f>
        <v>#N/A</v>
      </c>
    </row>
    <row r="2344" spans="1:2" hidden="1" outlineLevel="7">
      <c r="A2344" s="5" t="e">
        <f>VLOOKUP($A2347, テーブル5[], 3, FALSE)</f>
        <v>#N/A</v>
      </c>
      <c r="B2344" t="e">
        <f>$B2347 * VLOOKUP($A2347, テーブル5[], 4, FALSE)</f>
        <v>#VALUE!</v>
      </c>
    </row>
    <row r="2345" spans="1:2" hidden="1" outlineLevel="7">
      <c r="A2345" s="5" t="e">
        <f>VLOOKUP($A2347, テーブル5[], 5, FALSE)</f>
        <v>#N/A</v>
      </c>
      <c r="B2345" t="e">
        <f>$B2347 * VLOOKUP($A2347, テーブル5[], 6, FALSE)</f>
        <v>#VALUE!</v>
      </c>
    </row>
    <row r="2346" spans="1:2" hidden="1" outlineLevel="7">
      <c r="A2346" s="5" t="e">
        <f>VLOOKUP($A2347, テーブル5[], 7, FALSE)</f>
        <v>#N/A</v>
      </c>
      <c r="B2346" t="e">
        <f>$B2347 * VLOOKUP($A2347, テーブル5[], 8, FALSE)</f>
        <v>#VALUE!</v>
      </c>
    </row>
    <row r="2347" spans="1:2" hidden="1" outlineLevel="6" collapsed="1">
      <c r="A2347" s="4" t="e">
        <f>VLOOKUP($A2358, テーブル5[], 3, FALSE)</f>
        <v>#N/A</v>
      </c>
      <c r="B2347" t="e">
        <f>$B2358 * VLOOKUP($A2358, テーブル5[], 4, FALSE)</f>
        <v>#VALUE!</v>
      </c>
    </row>
    <row r="2348" spans="1:2" hidden="1" outlineLevel="7">
      <c r="A2348" s="5" t="s">
        <v>959</v>
      </c>
      <c r="B2348" t="e">
        <f>VLOOKUP(A2352, テーブル5[], 2, FALSE)</f>
        <v>#N/A</v>
      </c>
    </row>
    <row r="2349" spans="1:2" hidden="1" outlineLevel="7">
      <c r="A2349" s="5" t="e">
        <f>VLOOKUP($A2352, テーブル5[], 3, FALSE)</f>
        <v>#N/A</v>
      </c>
      <c r="B2349" t="e">
        <f>$B2352 * VLOOKUP($A2352, テーブル5[], 4, FALSE)</f>
        <v>#VALUE!</v>
      </c>
    </row>
    <row r="2350" spans="1:2" hidden="1" outlineLevel="7">
      <c r="A2350" s="5" t="e">
        <f>VLOOKUP($A2352, テーブル5[], 5, FALSE)</f>
        <v>#N/A</v>
      </c>
      <c r="B2350" t="e">
        <f>$B2352 * VLOOKUP($A2352, テーブル5[], 6, FALSE)</f>
        <v>#VALUE!</v>
      </c>
    </row>
    <row r="2351" spans="1:2" hidden="1" outlineLevel="7">
      <c r="A2351" s="5" t="e">
        <f>VLOOKUP($A2352, テーブル5[], 7, FALSE)</f>
        <v>#N/A</v>
      </c>
      <c r="B2351" t="e">
        <f>$B2352 * VLOOKUP($A2352, テーブル5[], 8, FALSE)</f>
        <v>#VALUE!</v>
      </c>
    </row>
    <row r="2352" spans="1:2" hidden="1" outlineLevel="6" collapsed="1">
      <c r="A2352" s="4" t="e">
        <f>VLOOKUP($A2358, テーブル5[], 5, FALSE)</f>
        <v>#N/A</v>
      </c>
      <c r="B2352" t="e">
        <f>$B2358 * VLOOKUP($A2358, テーブル5[], 6, FALSE)</f>
        <v>#VALUE!</v>
      </c>
    </row>
    <row r="2353" spans="1:2" hidden="1" outlineLevel="7">
      <c r="A2353" s="5" t="s">
        <v>959</v>
      </c>
      <c r="B2353" t="e">
        <f>VLOOKUP(A2357, テーブル5[], 2, FALSE)</f>
        <v>#N/A</v>
      </c>
    </row>
    <row r="2354" spans="1:2" hidden="1" outlineLevel="7">
      <c r="A2354" s="5" t="e">
        <f>VLOOKUP($A2357, テーブル5[], 3, FALSE)</f>
        <v>#N/A</v>
      </c>
      <c r="B2354" t="e">
        <f>$B2357 * VLOOKUP($A2357, テーブル5[], 4, FALSE)</f>
        <v>#VALUE!</v>
      </c>
    </row>
    <row r="2355" spans="1:2" hidden="1" outlineLevel="7">
      <c r="A2355" s="5" t="e">
        <f>VLOOKUP($A2357, テーブル5[], 5, FALSE)</f>
        <v>#N/A</v>
      </c>
      <c r="B2355" t="e">
        <f>$B2357 * VLOOKUP($A2357, テーブル5[], 6, FALSE)</f>
        <v>#VALUE!</v>
      </c>
    </row>
    <row r="2356" spans="1:2" hidden="1" outlineLevel="7">
      <c r="A2356" s="5" t="e">
        <f>VLOOKUP($A2357, テーブル5[], 7, FALSE)</f>
        <v>#N/A</v>
      </c>
      <c r="B2356" t="e">
        <f>$B2357 * VLOOKUP($A2357, テーブル5[], 8, FALSE)</f>
        <v>#VALUE!</v>
      </c>
    </row>
    <row r="2357" spans="1:2" hidden="1" outlineLevel="6" collapsed="1">
      <c r="A2357" s="4" t="e">
        <f>VLOOKUP($A2358, テーブル5[], 7, FALSE)</f>
        <v>#N/A</v>
      </c>
      <c r="B2357" t="e">
        <f>$B2358 * VLOOKUP($A2358, テーブル5[], 8, FALSE)</f>
        <v>#VALUE!</v>
      </c>
    </row>
    <row r="2358" spans="1:2" hidden="1" outlineLevel="5" collapsed="1">
      <c r="A2358" s="3" t="e">
        <f>VLOOKUP($A2376, テーブル5[], 5, FALSE)</f>
        <v>#N/A</v>
      </c>
      <c r="B2358" t="e">
        <f>$B2376 * VLOOKUP($A2376, テーブル5[], 6, FALSE)</f>
        <v>#VALUE!</v>
      </c>
    </row>
    <row r="2359" spans="1:2" hidden="1" outlineLevel="6">
      <c r="A2359" s="4" t="s">
        <v>959</v>
      </c>
      <c r="B2359" t="e">
        <f>VLOOKUP(A2375, テーブル5[], 2, FALSE)</f>
        <v>#N/A</v>
      </c>
    </row>
    <row r="2360" spans="1:2" hidden="1" outlineLevel="7">
      <c r="A2360" s="5" t="s">
        <v>959</v>
      </c>
      <c r="B2360" t="e">
        <f>VLOOKUP(A2364, テーブル5[], 2, FALSE)</f>
        <v>#N/A</v>
      </c>
    </row>
    <row r="2361" spans="1:2" hidden="1" outlineLevel="7">
      <c r="A2361" s="5" t="e">
        <f>VLOOKUP($A2364, テーブル5[], 3, FALSE)</f>
        <v>#N/A</v>
      </c>
      <c r="B2361" t="e">
        <f>$B2364 * VLOOKUP($A2364, テーブル5[], 4, FALSE)</f>
        <v>#VALUE!</v>
      </c>
    </row>
    <row r="2362" spans="1:2" hidden="1" outlineLevel="7">
      <c r="A2362" s="5" t="e">
        <f>VLOOKUP($A2364, テーブル5[], 5, FALSE)</f>
        <v>#N/A</v>
      </c>
      <c r="B2362" t="e">
        <f>$B2364 * VLOOKUP($A2364, テーブル5[], 6, FALSE)</f>
        <v>#VALUE!</v>
      </c>
    </row>
    <row r="2363" spans="1:2" hidden="1" outlineLevel="7">
      <c r="A2363" s="5" t="e">
        <f>VLOOKUP($A2364, テーブル5[], 7, FALSE)</f>
        <v>#N/A</v>
      </c>
      <c r="B2363" t="e">
        <f>$B2364 * VLOOKUP($A2364, テーブル5[], 8, FALSE)</f>
        <v>#VALUE!</v>
      </c>
    </row>
    <row r="2364" spans="1:2" hidden="1" outlineLevel="6" collapsed="1">
      <c r="A2364" s="4" t="e">
        <f>VLOOKUP($A2375, テーブル5[], 3, FALSE)</f>
        <v>#N/A</v>
      </c>
      <c r="B2364" t="e">
        <f>$B2375 * VLOOKUP($A2375, テーブル5[], 4, FALSE)</f>
        <v>#VALUE!</v>
      </c>
    </row>
    <row r="2365" spans="1:2" hidden="1" outlineLevel="7">
      <c r="A2365" s="5" t="s">
        <v>959</v>
      </c>
      <c r="B2365" t="e">
        <f>VLOOKUP(A2369, テーブル5[], 2, FALSE)</f>
        <v>#N/A</v>
      </c>
    </row>
    <row r="2366" spans="1:2" hidden="1" outlineLevel="7">
      <c r="A2366" s="5" t="e">
        <f>VLOOKUP($A2369, テーブル5[], 3, FALSE)</f>
        <v>#N/A</v>
      </c>
      <c r="B2366" t="e">
        <f>$B2369 * VLOOKUP($A2369, テーブル5[], 4, FALSE)</f>
        <v>#VALUE!</v>
      </c>
    </row>
    <row r="2367" spans="1:2" hidden="1" outlineLevel="7">
      <c r="A2367" s="5" t="e">
        <f>VLOOKUP($A2369, テーブル5[], 5, FALSE)</f>
        <v>#N/A</v>
      </c>
      <c r="B2367" t="e">
        <f>$B2369 * VLOOKUP($A2369, テーブル5[], 6, FALSE)</f>
        <v>#VALUE!</v>
      </c>
    </row>
    <row r="2368" spans="1:2" hidden="1" outlineLevel="7">
      <c r="A2368" s="5" t="e">
        <f>VLOOKUP($A2369, テーブル5[], 7, FALSE)</f>
        <v>#N/A</v>
      </c>
      <c r="B2368" t="e">
        <f>$B2369 * VLOOKUP($A2369, テーブル5[], 8, FALSE)</f>
        <v>#VALUE!</v>
      </c>
    </row>
    <row r="2369" spans="1:2" hidden="1" outlineLevel="6" collapsed="1">
      <c r="A2369" s="4" t="e">
        <f>VLOOKUP($A2375, テーブル5[], 5, FALSE)</f>
        <v>#N/A</v>
      </c>
      <c r="B2369" t="e">
        <f>$B2375 * VLOOKUP($A2375, テーブル5[], 6, FALSE)</f>
        <v>#VALUE!</v>
      </c>
    </row>
    <row r="2370" spans="1:2" hidden="1" outlineLevel="7">
      <c r="A2370" s="5" t="s">
        <v>959</v>
      </c>
      <c r="B2370" t="e">
        <f>VLOOKUP(A2374, テーブル5[], 2, FALSE)</f>
        <v>#N/A</v>
      </c>
    </row>
    <row r="2371" spans="1:2" hidden="1" outlineLevel="7">
      <c r="A2371" s="5" t="e">
        <f>VLOOKUP($A2374, テーブル5[], 3, FALSE)</f>
        <v>#N/A</v>
      </c>
      <c r="B2371" t="e">
        <f>$B2374 * VLOOKUP($A2374, テーブル5[], 4, FALSE)</f>
        <v>#VALUE!</v>
      </c>
    </row>
    <row r="2372" spans="1:2" hidden="1" outlineLevel="7">
      <c r="A2372" s="5" t="e">
        <f>VLOOKUP($A2374, テーブル5[], 5, FALSE)</f>
        <v>#N/A</v>
      </c>
      <c r="B2372" t="e">
        <f>$B2374 * VLOOKUP($A2374, テーブル5[], 6, FALSE)</f>
        <v>#VALUE!</v>
      </c>
    </row>
    <row r="2373" spans="1:2" hidden="1" outlineLevel="7">
      <c r="A2373" s="5" t="e">
        <f>VLOOKUP($A2374, テーブル5[], 7, FALSE)</f>
        <v>#N/A</v>
      </c>
      <c r="B2373" t="e">
        <f>$B2374 * VLOOKUP($A2374, テーブル5[], 8, FALSE)</f>
        <v>#VALUE!</v>
      </c>
    </row>
    <row r="2374" spans="1:2" hidden="1" outlineLevel="6" collapsed="1">
      <c r="A2374" s="4" t="e">
        <f>VLOOKUP($A2375, テーブル5[], 7, FALSE)</f>
        <v>#N/A</v>
      </c>
      <c r="B2374" t="e">
        <f>$B2375 * VLOOKUP($A2375, テーブル5[], 8, FALSE)</f>
        <v>#VALUE!</v>
      </c>
    </row>
    <row r="2375" spans="1:2" hidden="1" outlineLevel="5" collapsed="1">
      <c r="A2375" s="3" t="e">
        <f>VLOOKUP($A2376, テーブル5[], 7, FALSE)</f>
        <v>#N/A</v>
      </c>
      <c r="B2375" t="e">
        <f>$B2376 * VLOOKUP($A2376, テーブル5[], 8, FALSE)</f>
        <v>#VALUE!</v>
      </c>
    </row>
    <row r="2376" spans="1:2" hidden="1" outlineLevel="4" collapsed="1">
      <c r="A2376" s="10" t="e">
        <f>VLOOKUP($A2430, テーブル5[], 5, FALSE)</f>
        <v>#N/A</v>
      </c>
      <c r="B2376" s="11" t="e">
        <f>$B2430 * VLOOKUP($A2430, テーブル5[], 6, FALSE)</f>
        <v>#VALUE!</v>
      </c>
    </row>
    <row r="2377" spans="1:2" hidden="1" outlineLevel="5">
      <c r="A2377" s="3" t="s">
        <v>959</v>
      </c>
      <c r="B2377" t="e">
        <f>VLOOKUP(A2429, テーブル5[], 2, FALSE)</f>
        <v>#N/A</v>
      </c>
    </row>
    <row r="2378" spans="1:2" hidden="1" outlineLevel="6">
      <c r="A2378" s="4" t="s">
        <v>959</v>
      </c>
      <c r="B2378" t="e">
        <f>VLOOKUP(A2394, テーブル5[], 2, FALSE)</f>
        <v>#N/A</v>
      </c>
    </row>
    <row r="2379" spans="1:2" hidden="1" outlineLevel="7">
      <c r="A2379" s="5" t="s">
        <v>959</v>
      </c>
      <c r="B2379" t="e">
        <f>VLOOKUP(A2383, テーブル5[], 2, FALSE)</f>
        <v>#N/A</v>
      </c>
    </row>
    <row r="2380" spans="1:2" hidden="1" outlineLevel="7">
      <c r="A2380" s="5" t="e">
        <f>VLOOKUP($A2383, テーブル5[], 3, FALSE)</f>
        <v>#N/A</v>
      </c>
      <c r="B2380" t="e">
        <f>$B2383 * VLOOKUP($A2383, テーブル5[], 4, FALSE)</f>
        <v>#VALUE!</v>
      </c>
    </row>
    <row r="2381" spans="1:2" hidden="1" outlineLevel="7">
      <c r="A2381" s="5" t="e">
        <f>VLOOKUP($A2383, テーブル5[], 5, FALSE)</f>
        <v>#N/A</v>
      </c>
      <c r="B2381" t="e">
        <f>$B2383 * VLOOKUP($A2383, テーブル5[], 6, FALSE)</f>
        <v>#VALUE!</v>
      </c>
    </row>
    <row r="2382" spans="1:2" hidden="1" outlineLevel="7">
      <c r="A2382" s="5" t="e">
        <f>VLOOKUP($A2383, テーブル5[], 7, FALSE)</f>
        <v>#N/A</v>
      </c>
      <c r="B2382" t="e">
        <f>$B2383 * VLOOKUP($A2383, テーブル5[], 8, FALSE)</f>
        <v>#VALUE!</v>
      </c>
    </row>
    <row r="2383" spans="1:2" hidden="1" outlineLevel="6" collapsed="1">
      <c r="A2383" s="4" t="e">
        <f>VLOOKUP($A2394, テーブル5[], 3, FALSE)</f>
        <v>#N/A</v>
      </c>
      <c r="B2383" t="e">
        <f>$B2394 * VLOOKUP($A2394, テーブル5[], 4, FALSE)</f>
        <v>#VALUE!</v>
      </c>
    </row>
    <row r="2384" spans="1:2" hidden="1" outlineLevel="7">
      <c r="A2384" s="5" t="s">
        <v>959</v>
      </c>
      <c r="B2384" t="e">
        <f>VLOOKUP(A2388, テーブル5[], 2, FALSE)</f>
        <v>#N/A</v>
      </c>
    </row>
    <row r="2385" spans="1:2" hidden="1" outlineLevel="7">
      <c r="A2385" s="5" t="e">
        <f>VLOOKUP($A2388, テーブル5[], 3, FALSE)</f>
        <v>#N/A</v>
      </c>
      <c r="B2385" t="e">
        <f>$B2388 * VLOOKUP($A2388, テーブル5[], 4, FALSE)</f>
        <v>#VALUE!</v>
      </c>
    </row>
    <row r="2386" spans="1:2" hidden="1" outlineLevel="7">
      <c r="A2386" s="5" t="e">
        <f>VLOOKUP($A2388, テーブル5[], 5, FALSE)</f>
        <v>#N/A</v>
      </c>
      <c r="B2386" t="e">
        <f>$B2388 * VLOOKUP($A2388, テーブル5[], 6, FALSE)</f>
        <v>#VALUE!</v>
      </c>
    </row>
    <row r="2387" spans="1:2" hidden="1" outlineLevel="7">
      <c r="A2387" s="5" t="e">
        <f>VLOOKUP($A2388, テーブル5[], 7, FALSE)</f>
        <v>#N/A</v>
      </c>
      <c r="B2387" t="e">
        <f>$B2388 * VLOOKUP($A2388, テーブル5[], 8, FALSE)</f>
        <v>#VALUE!</v>
      </c>
    </row>
    <row r="2388" spans="1:2" hidden="1" outlineLevel="6" collapsed="1">
      <c r="A2388" s="4" t="e">
        <f>VLOOKUP($A2394, テーブル5[], 5, FALSE)</f>
        <v>#N/A</v>
      </c>
      <c r="B2388" t="e">
        <f>$B2394 * VLOOKUP($A2394, テーブル5[], 6, FALSE)</f>
        <v>#VALUE!</v>
      </c>
    </row>
    <row r="2389" spans="1:2" hidden="1" outlineLevel="7">
      <c r="A2389" s="5" t="s">
        <v>959</v>
      </c>
      <c r="B2389" t="e">
        <f>VLOOKUP(A2393, テーブル5[], 2, FALSE)</f>
        <v>#N/A</v>
      </c>
    </row>
    <row r="2390" spans="1:2" hidden="1" outlineLevel="7">
      <c r="A2390" s="5" t="e">
        <f>VLOOKUP($A2393, テーブル5[], 3, FALSE)</f>
        <v>#N/A</v>
      </c>
      <c r="B2390" t="e">
        <f>$B2393 * VLOOKUP($A2393, テーブル5[], 4, FALSE)</f>
        <v>#VALUE!</v>
      </c>
    </row>
    <row r="2391" spans="1:2" hidden="1" outlineLevel="7">
      <c r="A2391" s="5" t="e">
        <f>VLOOKUP($A2393, テーブル5[], 5, FALSE)</f>
        <v>#N/A</v>
      </c>
      <c r="B2391" t="e">
        <f>$B2393 * VLOOKUP($A2393, テーブル5[], 6, FALSE)</f>
        <v>#VALUE!</v>
      </c>
    </row>
    <row r="2392" spans="1:2" hidden="1" outlineLevel="7">
      <c r="A2392" s="5" t="e">
        <f>VLOOKUP($A2393, テーブル5[], 7, FALSE)</f>
        <v>#N/A</v>
      </c>
      <c r="B2392" t="e">
        <f>$B2393 * VLOOKUP($A2393, テーブル5[], 8, FALSE)</f>
        <v>#VALUE!</v>
      </c>
    </row>
    <row r="2393" spans="1:2" hidden="1" outlineLevel="6" collapsed="1">
      <c r="A2393" s="4" t="e">
        <f>VLOOKUP($A2394, テーブル5[], 7, FALSE)</f>
        <v>#N/A</v>
      </c>
      <c r="B2393" t="e">
        <f>$B2394 * VLOOKUP($A2394, テーブル5[], 8, FALSE)</f>
        <v>#VALUE!</v>
      </c>
    </row>
    <row r="2394" spans="1:2" hidden="1" outlineLevel="5" collapsed="1">
      <c r="A2394" s="3" t="e">
        <f>VLOOKUP($A2429, テーブル5[], 3, FALSE)</f>
        <v>#N/A</v>
      </c>
      <c r="B2394" t="e">
        <f>$B2429 * VLOOKUP($A2429, テーブル5[], 4, FALSE)</f>
        <v>#VALUE!</v>
      </c>
    </row>
    <row r="2395" spans="1:2" hidden="1" outlineLevel="6">
      <c r="A2395" s="4" t="s">
        <v>959</v>
      </c>
      <c r="B2395" t="e">
        <f>VLOOKUP(A2411, テーブル5[], 2, FALSE)</f>
        <v>#N/A</v>
      </c>
    </row>
    <row r="2396" spans="1:2" hidden="1" outlineLevel="7">
      <c r="A2396" s="5" t="s">
        <v>959</v>
      </c>
      <c r="B2396" t="e">
        <f>VLOOKUP(A2400, テーブル5[], 2, FALSE)</f>
        <v>#N/A</v>
      </c>
    </row>
    <row r="2397" spans="1:2" hidden="1" outlineLevel="7">
      <c r="A2397" s="5" t="e">
        <f>VLOOKUP($A2400, テーブル5[], 3, FALSE)</f>
        <v>#N/A</v>
      </c>
      <c r="B2397" t="e">
        <f>$B2400 * VLOOKUP($A2400, テーブル5[], 4, FALSE)</f>
        <v>#VALUE!</v>
      </c>
    </row>
    <row r="2398" spans="1:2" hidden="1" outlineLevel="7">
      <c r="A2398" s="5" t="e">
        <f>VLOOKUP($A2400, テーブル5[], 5, FALSE)</f>
        <v>#N/A</v>
      </c>
      <c r="B2398" t="e">
        <f>$B2400 * VLOOKUP($A2400, テーブル5[], 6, FALSE)</f>
        <v>#VALUE!</v>
      </c>
    </row>
    <row r="2399" spans="1:2" hidden="1" outlineLevel="7">
      <c r="A2399" s="5" t="e">
        <f>VLOOKUP($A2400, テーブル5[], 7, FALSE)</f>
        <v>#N/A</v>
      </c>
      <c r="B2399" t="e">
        <f>$B2400 * VLOOKUP($A2400, テーブル5[], 8, FALSE)</f>
        <v>#VALUE!</v>
      </c>
    </row>
    <row r="2400" spans="1:2" hidden="1" outlineLevel="6" collapsed="1">
      <c r="A2400" s="4" t="e">
        <f>VLOOKUP($A2411, テーブル5[], 3, FALSE)</f>
        <v>#N/A</v>
      </c>
      <c r="B2400" t="e">
        <f>$B2411 * VLOOKUP($A2411, テーブル5[], 4, FALSE)</f>
        <v>#VALUE!</v>
      </c>
    </row>
    <row r="2401" spans="1:2" hidden="1" outlineLevel="7">
      <c r="A2401" s="5" t="s">
        <v>959</v>
      </c>
      <c r="B2401" t="e">
        <f>VLOOKUP(A2405, テーブル5[], 2, FALSE)</f>
        <v>#N/A</v>
      </c>
    </row>
    <row r="2402" spans="1:2" hidden="1" outlineLevel="7">
      <c r="A2402" s="5" t="e">
        <f>VLOOKUP($A2405, テーブル5[], 3, FALSE)</f>
        <v>#N/A</v>
      </c>
      <c r="B2402" t="e">
        <f>$B2405 * VLOOKUP($A2405, テーブル5[], 4, FALSE)</f>
        <v>#VALUE!</v>
      </c>
    </row>
    <row r="2403" spans="1:2" hidden="1" outlineLevel="7">
      <c r="A2403" s="5" t="e">
        <f>VLOOKUP($A2405, テーブル5[], 5, FALSE)</f>
        <v>#N/A</v>
      </c>
      <c r="B2403" t="e">
        <f>$B2405 * VLOOKUP($A2405, テーブル5[], 6, FALSE)</f>
        <v>#VALUE!</v>
      </c>
    </row>
    <row r="2404" spans="1:2" hidden="1" outlineLevel="7">
      <c r="A2404" s="5" t="e">
        <f>VLOOKUP($A2405, テーブル5[], 7, FALSE)</f>
        <v>#N/A</v>
      </c>
      <c r="B2404" t="e">
        <f>$B2405 * VLOOKUP($A2405, テーブル5[], 8, FALSE)</f>
        <v>#VALUE!</v>
      </c>
    </row>
    <row r="2405" spans="1:2" hidden="1" outlineLevel="6" collapsed="1">
      <c r="A2405" s="4" t="e">
        <f>VLOOKUP($A2411, テーブル5[], 5, FALSE)</f>
        <v>#N/A</v>
      </c>
      <c r="B2405" t="e">
        <f>$B2411 * VLOOKUP($A2411, テーブル5[], 6, FALSE)</f>
        <v>#VALUE!</v>
      </c>
    </row>
    <row r="2406" spans="1:2" hidden="1" outlineLevel="7">
      <c r="A2406" s="5" t="s">
        <v>959</v>
      </c>
      <c r="B2406" t="e">
        <f>VLOOKUP(A2410, テーブル5[], 2, FALSE)</f>
        <v>#N/A</v>
      </c>
    </row>
    <row r="2407" spans="1:2" hidden="1" outlineLevel="7">
      <c r="A2407" s="5" t="e">
        <f>VLOOKUP($A2410, テーブル5[], 3, FALSE)</f>
        <v>#N/A</v>
      </c>
      <c r="B2407" t="e">
        <f>$B2410 * VLOOKUP($A2410, テーブル5[], 4, FALSE)</f>
        <v>#VALUE!</v>
      </c>
    </row>
    <row r="2408" spans="1:2" hidden="1" outlineLevel="7">
      <c r="A2408" s="5" t="e">
        <f>VLOOKUP($A2410, テーブル5[], 5, FALSE)</f>
        <v>#N/A</v>
      </c>
      <c r="B2408" t="e">
        <f>$B2410 * VLOOKUP($A2410, テーブル5[], 6, FALSE)</f>
        <v>#VALUE!</v>
      </c>
    </row>
    <row r="2409" spans="1:2" hidden="1" outlineLevel="7">
      <c r="A2409" s="5" t="e">
        <f>VLOOKUP($A2410, テーブル5[], 7, FALSE)</f>
        <v>#N/A</v>
      </c>
      <c r="B2409" t="e">
        <f>$B2410 * VLOOKUP($A2410, テーブル5[], 8, FALSE)</f>
        <v>#VALUE!</v>
      </c>
    </row>
    <row r="2410" spans="1:2" hidden="1" outlineLevel="6" collapsed="1">
      <c r="A2410" s="4" t="e">
        <f>VLOOKUP($A2411, テーブル5[], 7, FALSE)</f>
        <v>#N/A</v>
      </c>
      <c r="B2410" t="e">
        <f>$B2411 * VLOOKUP($A2411, テーブル5[], 8, FALSE)</f>
        <v>#VALUE!</v>
      </c>
    </row>
    <row r="2411" spans="1:2" hidden="1" outlineLevel="5" collapsed="1">
      <c r="A2411" s="3" t="e">
        <f>VLOOKUP($A2429, テーブル5[], 5, FALSE)</f>
        <v>#N/A</v>
      </c>
      <c r="B2411" t="e">
        <f>$B2429 * VLOOKUP($A2429, テーブル5[], 6, FALSE)</f>
        <v>#VALUE!</v>
      </c>
    </row>
    <row r="2412" spans="1:2" hidden="1" outlineLevel="6">
      <c r="A2412" s="4" t="s">
        <v>959</v>
      </c>
      <c r="B2412" t="e">
        <f>VLOOKUP(A2428, テーブル5[], 2, FALSE)</f>
        <v>#N/A</v>
      </c>
    </row>
    <row r="2413" spans="1:2" hidden="1" outlineLevel="7">
      <c r="A2413" s="5" t="s">
        <v>959</v>
      </c>
      <c r="B2413" t="e">
        <f>VLOOKUP(A2417, テーブル5[], 2, FALSE)</f>
        <v>#N/A</v>
      </c>
    </row>
    <row r="2414" spans="1:2" hidden="1" outlineLevel="7">
      <c r="A2414" s="5" t="e">
        <f>VLOOKUP($A2417, テーブル5[], 3, FALSE)</f>
        <v>#N/A</v>
      </c>
      <c r="B2414" t="e">
        <f>$B2417 * VLOOKUP($A2417, テーブル5[], 4, FALSE)</f>
        <v>#VALUE!</v>
      </c>
    </row>
    <row r="2415" spans="1:2" hidden="1" outlineLevel="7">
      <c r="A2415" s="5" t="e">
        <f>VLOOKUP($A2417, テーブル5[], 5, FALSE)</f>
        <v>#N/A</v>
      </c>
      <c r="B2415" t="e">
        <f>$B2417 * VLOOKUP($A2417, テーブル5[], 6, FALSE)</f>
        <v>#VALUE!</v>
      </c>
    </row>
    <row r="2416" spans="1:2" hidden="1" outlineLevel="7">
      <c r="A2416" s="5" t="e">
        <f>VLOOKUP($A2417, テーブル5[], 7, FALSE)</f>
        <v>#N/A</v>
      </c>
      <c r="B2416" t="e">
        <f>$B2417 * VLOOKUP($A2417, テーブル5[], 8, FALSE)</f>
        <v>#VALUE!</v>
      </c>
    </row>
    <row r="2417" spans="1:2" hidden="1" outlineLevel="6" collapsed="1">
      <c r="A2417" s="4" t="e">
        <f>VLOOKUP($A2428, テーブル5[], 3, FALSE)</f>
        <v>#N/A</v>
      </c>
      <c r="B2417" t="e">
        <f>$B2428 * VLOOKUP($A2428, テーブル5[], 4, FALSE)</f>
        <v>#VALUE!</v>
      </c>
    </row>
    <row r="2418" spans="1:2" hidden="1" outlineLevel="7">
      <c r="A2418" s="5" t="s">
        <v>959</v>
      </c>
      <c r="B2418" t="e">
        <f>VLOOKUP(A2422, テーブル5[], 2, FALSE)</f>
        <v>#N/A</v>
      </c>
    </row>
    <row r="2419" spans="1:2" hidden="1" outlineLevel="7">
      <c r="A2419" s="5" t="e">
        <f>VLOOKUP($A2422, テーブル5[], 3, FALSE)</f>
        <v>#N/A</v>
      </c>
      <c r="B2419" t="e">
        <f>$B2422 * VLOOKUP($A2422, テーブル5[], 4, FALSE)</f>
        <v>#VALUE!</v>
      </c>
    </row>
    <row r="2420" spans="1:2" hidden="1" outlineLevel="7">
      <c r="A2420" s="5" t="e">
        <f>VLOOKUP($A2422, テーブル5[], 5, FALSE)</f>
        <v>#N/A</v>
      </c>
      <c r="B2420" t="e">
        <f>$B2422 * VLOOKUP($A2422, テーブル5[], 6, FALSE)</f>
        <v>#VALUE!</v>
      </c>
    </row>
    <row r="2421" spans="1:2" hidden="1" outlineLevel="7">
      <c r="A2421" s="5" t="e">
        <f>VLOOKUP($A2422, テーブル5[], 7, FALSE)</f>
        <v>#N/A</v>
      </c>
      <c r="B2421" t="e">
        <f>$B2422 * VLOOKUP($A2422, テーブル5[], 8, FALSE)</f>
        <v>#VALUE!</v>
      </c>
    </row>
    <row r="2422" spans="1:2" hidden="1" outlineLevel="6" collapsed="1">
      <c r="A2422" s="4" t="e">
        <f>VLOOKUP($A2428, テーブル5[], 5, FALSE)</f>
        <v>#N/A</v>
      </c>
      <c r="B2422" t="e">
        <f>$B2428 * VLOOKUP($A2428, テーブル5[], 6, FALSE)</f>
        <v>#VALUE!</v>
      </c>
    </row>
    <row r="2423" spans="1:2" hidden="1" outlineLevel="7">
      <c r="A2423" s="5" t="s">
        <v>959</v>
      </c>
      <c r="B2423" t="e">
        <f>VLOOKUP(A2427, テーブル5[], 2, FALSE)</f>
        <v>#N/A</v>
      </c>
    </row>
    <row r="2424" spans="1:2" hidden="1" outlineLevel="7">
      <c r="A2424" s="5" t="e">
        <f>VLOOKUP($A2427, テーブル5[], 3, FALSE)</f>
        <v>#N/A</v>
      </c>
      <c r="B2424" t="e">
        <f>$B2427 * VLOOKUP($A2427, テーブル5[], 4, FALSE)</f>
        <v>#VALUE!</v>
      </c>
    </row>
    <row r="2425" spans="1:2" hidden="1" outlineLevel="7">
      <c r="A2425" s="5" t="e">
        <f>VLOOKUP($A2427, テーブル5[], 5, FALSE)</f>
        <v>#N/A</v>
      </c>
      <c r="B2425" t="e">
        <f>$B2427 * VLOOKUP($A2427, テーブル5[], 6, FALSE)</f>
        <v>#VALUE!</v>
      </c>
    </row>
    <row r="2426" spans="1:2" hidden="1" outlineLevel="7">
      <c r="A2426" s="5" t="e">
        <f>VLOOKUP($A2427, テーブル5[], 7, FALSE)</f>
        <v>#N/A</v>
      </c>
      <c r="B2426" t="e">
        <f>$B2427 * VLOOKUP($A2427, テーブル5[], 8, FALSE)</f>
        <v>#VALUE!</v>
      </c>
    </row>
    <row r="2427" spans="1:2" hidden="1" outlineLevel="6" collapsed="1">
      <c r="A2427" s="4" t="e">
        <f>VLOOKUP($A2428, テーブル5[], 7, FALSE)</f>
        <v>#N/A</v>
      </c>
      <c r="B2427" t="e">
        <f>$B2428 * VLOOKUP($A2428, テーブル5[], 8, FALSE)</f>
        <v>#VALUE!</v>
      </c>
    </row>
    <row r="2428" spans="1:2" hidden="1" outlineLevel="5" collapsed="1">
      <c r="A2428" s="3" t="e">
        <f>VLOOKUP($A2429, テーブル5[], 7, FALSE)</f>
        <v>#N/A</v>
      </c>
      <c r="B2428" t="e">
        <f>$B2429 * VLOOKUP($A2429, テーブル5[], 8, FALSE)</f>
        <v>#VALUE!</v>
      </c>
    </row>
    <row r="2429" spans="1:2" hidden="1" outlineLevel="4" collapsed="1">
      <c r="A2429" s="10" t="e">
        <f>VLOOKUP($A2430, テーブル5[], 7, FALSE)</f>
        <v>#N/A</v>
      </c>
      <c r="B2429" s="11" t="e">
        <f>$B2430 * VLOOKUP($A2430, テーブル5[], 8, FALSE)</f>
        <v>#VALUE!</v>
      </c>
    </row>
    <row r="2430" spans="1:2" hidden="1" outlineLevel="3" collapsed="1">
      <c r="A2430" s="8" t="str">
        <f>VLOOKUP($A2431, テーブル5[], 7, FALSE)</f>
        <v/>
      </c>
      <c r="B2430" s="9" t="e">
        <f>$B2431 * VLOOKUP($A2431, テーブル5[], 8, FALSE)</f>
        <v>#VALUE!</v>
      </c>
    </row>
    <row r="2431" spans="1:2" hidden="1" outlineLevel="2" collapsed="1">
      <c r="A2431" s="6" t="str">
        <f>VLOOKUP($A2917, テーブル5[], 5, FALSE)</f>
        <v>グレイルオブハート</v>
      </c>
      <c r="B2431" s="7">
        <f>$B2917 * VLOOKUP($A2917, テーブル5[], 6, FALSE)</f>
        <v>1</v>
      </c>
    </row>
    <row r="2432" spans="1:2" hidden="1" outlineLevel="3">
      <c r="A2432" s="8" t="s">
        <v>959</v>
      </c>
      <c r="B2432" s="9" t="e">
        <f>VLOOKUP(A2916, テーブル5[], 2, FALSE)</f>
        <v>#N/A</v>
      </c>
    </row>
    <row r="2433" spans="1:2" hidden="1" outlineLevel="4">
      <c r="A2433" s="10" t="s">
        <v>959</v>
      </c>
      <c r="B2433" s="11" t="e">
        <f>VLOOKUP(A2593, テーブル5[], 2, FALSE)</f>
        <v>#N/A</v>
      </c>
    </row>
    <row r="2434" spans="1:2" hidden="1" outlineLevel="5">
      <c r="A2434" s="3" t="s">
        <v>959</v>
      </c>
      <c r="B2434" t="e">
        <f>VLOOKUP(A2486, テーブル5[], 2, FALSE)</f>
        <v>#N/A</v>
      </c>
    </row>
    <row r="2435" spans="1:2" hidden="1" outlineLevel="6">
      <c r="A2435" s="4" t="s">
        <v>959</v>
      </c>
      <c r="B2435" t="e">
        <f>VLOOKUP(A2451, テーブル5[], 2, FALSE)</f>
        <v>#N/A</v>
      </c>
    </row>
    <row r="2436" spans="1:2" hidden="1" outlineLevel="7">
      <c r="A2436" s="5" t="s">
        <v>959</v>
      </c>
      <c r="B2436" t="e">
        <f>VLOOKUP(A2440, テーブル5[], 2, FALSE)</f>
        <v>#N/A</v>
      </c>
    </row>
    <row r="2437" spans="1:2" hidden="1" outlineLevel="7">
      <c r="A2437" s="5" t="e">
        <f>VLOOKUP($A2440, テーブル5[], 3, FALSE)</f>
        <v>#N/A</v>
      </c>
      <c r="B2437" t="e">
        <f>$B2440 * VLOOKUP($A2440, テーブル5[], 4, FALSE)</f>
        <v>#N/A</v>
      </c>
    </row>
    <row r="2438" spans="1:2" hidden="1" outlineLevel="7">
      <c r="A2438" s="5" t="e">
        <f>VLOOKUP($A2440, テーブル5[], 5, FALSE)</f>
        <v>#N/A</v>
      </c>
      <c r="B2438" t="e">
        <f>$B2440 * VLOOKUP($A2440, テーブル5[], 6, FALSE)</f>
        <v>#N/A</v>
      </c>
    </row>
    <row r="2439" spans="1:2" hidden="1" outlineLevel="7">
      <c r="A2439" s="5" t="e">
        <f>VLOOKUP($A2440, テーブル5[], 7, FALSE)</f>
        <v>#N/A</v>
      </c>
      <c r="B2439" t="e">
        <f>$B2440 * VLOOKUP($A2440, テーブル5[], 8, FALSE)</f>
        <v>#N/A</v>
      </c>
    </row>
    <row r="2440" spans="1:2" hidden="1" outlineLevel="6" collapsed="1">
      <c r="A2440" s="4" t="e">
        <f>VLOOKUP($A2451, テーブル5[], 3, FALSE)</f>
        <v>#N/A</v>
      </c>
      <c r="B2440" t="e">
        <f>$B2451 * VLOOKUP($A2451, テーブル5[], 4, FALSE)</f>
        <v>#N/A</v>
      </c>
    </row>
    <row r="2441" spans="1:2" hidden="1" outlineLevel="7">
      <c r="A2441" s="5" t="s">
        <v>959</v>
      </c>
      <c r="B2441" t="e">
        <f>VLOOKUP(A2445, テーブル5[], 2, FALSE)</f>
        <v>#N/A</v>
      </c>
    </row>
    <row r="2442" spans="1:2" hidden="1" outlineLevel="7">
      <c r="A2442" s="5" t="e">
        <f>VLOOKUP($A2445, テーブル5[], 3, FALSE)</f>
        <v>#N/A</v>
      </c>
      <c r="B2442" t="e">
        <f>$B2445 * VLOOKUP($A2445, テーブル5[], 4, FALSE)</f>
        <v>#N/A</v>
      </c>
    </row>
    <row r="2443" spans="1:2" hidden="1" outlineLevel="7">
      <c r="A2443" s="5" t="e">
        <f>VLOOKUP($A2445, テーブル5[], 5, FALSE)</f>
        <v>#N/A</v>
      </c>
      <c r="B2443" t="e">
        <f>$B2445 * VLOOKUP($A2445, テーブル5[], 6, FALSE)</f>
        <v>#N/A</v>
      </c>
    </row>
    <row r="2444" spans="1:2" hidden="1" outlineLevel="7">
      <c r="A2444" s="5" t="e">
        <f>VLOOKUP($A2445, テーブル5[], 7, FALSE)</f>
        <v>#N/A</v>
      </c>
      <c r="B2444" t="e">
        <f>$B2445 * VLOOKUP($A2445, テーブル5[], 8, FALSE)</f>
        <v>#N/A</v>
      </c>
    </row>
    <row r="2445" spans="1:2" hidden="1" outlineLevel="6" collapsed="1">
      <c r="A2445" s="4" t="e">
        <f>VLOOKUP($A2451, テーブル5[], 5, FALSE)</f>
        <v>#N/A</v>
      </c>
      <c r="B2445" t="e">
        <f>$B2451 * VLOOKUP($A2451, テーブル5[], 6, FALSE)</f>
        <v>#N/A</v>
      </c>
    </row>
    <row r="2446" spans="1:2" hidden="1" outlineLevel="7">
      <c r="A2446" s="5" t="s">
        <v>959</v>
      </c>
      <c r="B2446" t="e">
        <f>VLOOKUP(A2450, テーブル5[], 2, FALSE)</f>
        <v>#N/A</v>
      </c>
    </row>
    <row r="2447" spans="1:2" hidden="1" outlineLevel="7">
      <c r="A2447" s="5" t="e">
        <f>VLOOKUP($A2450, テーブル5[], 3, FALSE)</f>
        <v>#N/A</v>
      </c>
      <c r="B2447" t="e">
        <f>$B2450 * VLOOKUP($A2450, テーブル5[], 4, FALSE)</f>
        <v>#N/A</v>
      </c>
    </row>
    <row r="2448" spans="1:2" hidden="1" outlineLevel="7">
      <c r="A2448" s="5" t="e">
        <f>VLOOKUP($A2450, テーブル5[], 5, FALSE)</f>
        <v>#N/A</v>
      </c>
      <c r="B2448" t="e">
        <f>$B2450 * VLOOKUP($A2450, テーブル5[], 6, FALSE)</f>
        <v>#N/A</v>
      </c>
    </row>
    <row r="2449" spans="1:2" hidden="1" outlineLevel="7">
      <c r="A2449" s="5" t="e">
        <f>VLOOKUP($A2450, テーブル5[], 7, FALSE)</f>
        <v>#N/A</v>
      </c>
      <c r="B2449" t="e">
        <f>$B2450 * VLOOKUP($A2450, テーブル5[], 8, FALSE)</f>
        <v>#N/A</v>
      </c>
    </row>
    <row r="2450" spans="1:2" hidden="1" outlineLevel="6" collapsed="1">
      <c r="A2450" s="4" t="e">
        <f>VLOOKUP($A2451, テーブル5[], 7, FALSE)</f>
        <v>#N/A</v>
      </c>
      <c r="B2450" t="e">
        <f>$B2451 * VLOOKUP($A2451, テーブル5[], 8, FALSE)</f>
        <v>#N/A</v>
      </c>
    </row>
    <row r="2451" spans="1:2" hidden="1" outlineLevel="5" collapsed="1">
      <c r="A2451" s="3" t="e">
        <f>VLOOKUP($A2486, テーブル5[], 3, FALSE)</f>
        <v>#N/A</v>
      </c>
      <c r="B2451" t="e">
        <f>$B2486 * VLOOKUP($A2486, テーブル5[], 4, FALSE)</f>
        <v>#N/A</v>
      </c>
    </row>
    <row r="2452" spans="1:2" hidden="1" outlineLevel="6">
      <c r="A2452" s="4" t="s">
        <v>959</v>
      </c>
      <c r="B2452" t="e">
        <f>VLOOKUP(A2468, テーブル5[], 2, FALSE)</f>
        <v>#N/A</v>
      </c>
    </row>
    <row r="2453" spans="1:2" hidden="1" outlineLevel="7">
      <c r="A2453" s="5" t="s">
        <v>959</v>
      </c>
      <c r="B2453" t="e">
        <f>VLOOKUP(A2457, テーブル5[], 2, FALSE)</f>
        <v>#N/A</v>
      </c>
    </row>
    <row r="2454" spans="1:2" hidden="1" outlineLevel="7">
      <c r="A2454" s="5" t="e">
        <f>VLOOKUP($A2457, テーブル5[], 3, FALSE)</f>
        <v>#N/A</v>
      </c>
      <c r="B2454" t="e">
        <f>$B2457 * VLOOKUP($A2457, テーブル5[], 4, FALSE)</f>
        <v>#N/A</v>
      </c>
    </row>
    <row r="2455" spans="1:2" hidden="1" outlineLevel="7">
      <c r="A2455" s="5" t="e">
        <f>VLOOKUP($A2457, テーブル5[], 5, FALSE)</f>
        <v>#N/A</v>
      </c>
      <c r="B2455" t="e">
        <f>$B2457 * VLOOKUP($A2457, テーブル5[], 6, FALSE)</f>
        <v>#N/A</v>
      </c>
    </row>
    <row r="2456" spans="1:2" hidden="1" outlineLevel="7">
      <c r="A2456" s="5" t="e">
        <f>VLOOKUP($A2457, テーブル5[], 7, FALSE)</f>
        <v>#N/A</v>
      </c>
      <c r="B2456" t="e">
        <f>$B2457 * VLOOKUP($A2457, テーブル5[], 8, FALSE)</f>
        <v>#N/A</v>
      </c>
    </row>
    <row r="2457" spans="1:2" hidden="1" outlineLevel="6" collapsed="1">
      <c r="A2457" s="4" t="e">
        <f>VLOOKUP($A2468, テーブル5[], 3, FALSE)</f>
        <v>#N/A</v>
      </c>
      <c r="B2457" t="e">
        <f>$B2468 * VLOOKUP($A2468, テーブル5[], 4, FALSE)</f>
        <v>#N/A</v>
      </c>
    </row>
    <row r="2458" spans="1:2" hidden="1" outlineLevel="7">
      <c r="A2458" s="5" t="s">
        <v>959</v>
      </c>
      <c r="B2458" t="e">
        <f>VLOOKUP(A2462, テーブル5[], 2, FALSE)</f>
        <v>#N/A</v>
      </c>
    </row>
    <row r="2459" spans="1:2" hidden="1" outlineLevel="7">
      <c r="A2459" s="5" t="e">
        <f>VLOOKUP($A2462, テーブル5[], 3, FALSE)</f>
        <v>#N/A</v>
      </c>
      <c r="B2459" t="e">
        <f>$B2462 * VLOOKUP($A2462, テーブル5[], 4, FALSE)</f>
        <v>#N/A</v>
      </c>
    </row>
    <row r="2460" spans="1:2" hidden="1" outlineLevel="7">
      <c r="A2460" s="5" t="e">
        <f>VLOOKUP($A2462, テーブル5[], 5, FALSE)</f>
        <v>#N/A</v>
      </c>
      <c r="B2460" t="e">
        <f>$B2462 * VLOOKUP($A2462, テーブル5[], 6, FALSE)</f>
        <v>#N/A</v>
      </c>
    </row>
    <row r="2461" spans="1:2" hidden="1" outlineLevel="7">
      <c r="A2461" s="5" t="e">
        <f>VLOOKUP($A2462, テーブル5[], 7, FALSE)</f>
        <v>#N/A</v>
      </c>
      <c r="B2461" t="e">
        <f>$B2462 * VLOOKUP($A2462, テーブル5[], 8, FALSE)</f>
        <v>#N/A</v>
      </c>
    </row>
    <row r="2462" spans="1:2" hidden="1" outlineLevel="6" collapsed="1">
      <c r="A2462" s="4" t="e">
        <f>VLOOKUP($A2468, テーブル5[], 5, FALSE)</f>
        <v>#N/A</v>
      </c>
      <c r="B2462" t="e">
        <f>$B2468 * VLOOKUP($A2468, テーブル5[], 6, FALSE)</f>
        <v>#N/A</v>
      </c>
    </row>
    <row r="2463" spans="1:2" hidden="1" outlineLevel="7">
      <c r="A2463" s="5" t="s">
        <v>959</v>
      </c>
      <c r="B2463" t="e">
        <f>VLOOKUP(A2467, テーブル5[], 2, FALSE)</f>
        <v>#N/A</v>
      </c>
    </row>
    <row r="2464" spans="1:2" hidden="1" outlineLevel="7">
      <c r="A2464" s="5" t="e">
        <f>VLOOKUP($A2467, テーブル5[], 3, FALSE)</f>
        <v>#N/A</v>
      </c>
      <c r="B2464" t="e">
        <f>$B2467 * VLOOKUP($A2467, テーブル5[], 4, FALSE)</f>
        <v>#N/A</v>
      </c>
    </row>
    <row r="2465" spans="1:2" hidden="1" outlineLevel="7">
      <c r="A2465" s="5" t="e">
        <f>VLOOKUP($A2467, テーブル5[], 5, FALSE)</f>
        <v>#N/A</v>
      </c>
      <c r="B2465" t="e">
        <f>$B2467 * VLOOKUP($A2467, テーブル5[], 6, FALSE)</f>
        <v>#N/A</v>
      </c>
    </row>
    <row r="2466" spans="1:2" hidden="1" outlineLevel="7">
      <c r="A2466" s="5" t="e">
        <f>VLOOKUP($A2467, テーブル5[], 7, FALSE)</f>
        <v>#N/A</v>
      </c>
      <c r="B2466" t="e">
        <f>$B2467 * VLOOKUP($A2467, テーブル5[], 8, FALSE)</f>
        <v>#N/A</v>
      </c>
    </row>
    <row r="2467" spans="1:2" hidden="1" outlineLevel="6" collapsed="1">
      <c r="A2467" s="4" t="e">
        <f>VLOOKUP($A2468, テーブル5[], 7, FALSE)</f>
        <v>#N/A</v>
      </c>
      <c r="B2467" t="e">
        <f>$B2468 * VLOOKUP($A2468, テーブル5[], 8, FALSE)</f>
        <v>#N/A</v>
      </c>
    </row>
    <row r="2468" spans="1:2" hidden="1" outlineLevel="5" collapsed="1">
      <c r="A2468" s="3" t="e">
        <f>VLOOKUP($A2486, テーブル5[], 5, FALSE)</f>
        <v>#N/A</v>
      </c>
      <c r="B2468" t="e">
        <f>$B2486 * VLOOKUP($A2486, テーブル5[], 6, FALSE)</f>
        <v>#N/A</v>
      </c>
    </row>
    <row r="2469" spans="1:2" hidden="1" outlineLevel="6">
      <c r="A2469" s="4" t="s">
        <v>959</v>
      </c>
      <c r="B2469" t="e">
        <f>VLOOKUP(A2485, テーブル5[], 2, FALSE)</f>
        <v>#N/A</v>
      </c>
    </row>
    <row r="2470" spans="1:2" hidden="1" outlineLevel="7">
      <c r="A2470" s="5" t="s">
        <v>959</v>
      </c>
      <c r="B2470" t="e">
        <f>VLOOKUP(A2474, テーブル5[], 2, FALSE)</f>
        <v>#N/A</v>
      </c>
    </row>
    <row r="2471" spans="1:2" hidden="1" outlineLevel="7">
      <c r="A2471" s="5" t="e">
        <f>VLOOKUP($A2474, テーブル5[], 3, FALSE)</f>
        <v>#N/A</v>
      </c>
      <c r="B2471" t="e">
        <f>$B2474 * VLOOKUP($A2474, テーブル5[], 4, FALSE)</f>
        <v>#N/A</v>
      </c>
    </row>
    <row r="2472" spans="1:2" hidden="1" outlineLevel="7">
      <c r="A2472" s="5" t="e">
        <f>VLOOKUP($A2474, テーブル5[], 5, FALSE)</f>
        <v>#N/A</v>
      </c>
      <c r="B2472" t="e">
        <f>$B2474 * VLOOKUP($A2474, テーブル5[], 6, FALSE)</f>
        <v>#N/A</v>
      </c>
    </row>
    <row r="2473" spans="1:2" hidden="1" outlineLevel="7">
      <c r="A2473" s="5" t="e">
        <f>VLOOKUP($A2474, テーブル5[], 7, FALSE)</f>
        <v>#N/A</v>
      </c>
      <c r="B2473" t="e">
        <f>$B2474 * VLOOKUP($A2474, テーブル5[], 8, FALSE)</f>
        <v>#N/A</v>
      </c>
    </row>
    <row r="2474" spans="1:2" hidden="1" outlineLevel="6" collapsed="1">
      <c r="A2474" s="4" t="e">
        <f>VLOOKUP($A2485, テーブル5[], 3, FALSE)</f>
        <v>#N/A</v>
      </c>
      <c r="B2474" t="e">
        <f>$B2485 * VLOOKUP($A2485, テーブル5[], 4, FALSE)</f>
        <v>#N/A</v>
      </c>
    </row>
    <row r="2475" spans="1:2" hidden="1" outlineLevel="7">
      <c r="A2475" s="5" t="s">
        <v>959</v>
      </c>
      <c r="B2475" t="e">
        <f>VLOOKUP(A2479, テーブル5[], 2, FALSE)</f>
        <v>#N/A</v>
      </c>
    </row>
    <row r="2476" spans="1:2" hidden="1" outlineLevel="7">
      <c r="A2476" s="5" t="e">
        <f>VLOOKUP($A2479, テーブル5[], 3, FALSE)</f>
        <v>#N/A</v>
      </c>
      <c r="B2476" t="e">
        <f>$B2479 * VLOOKUP($A2479, テーブル5[], 4, FALSE)</f>
        <v>#N/A</v>
      </c>
    </row>
    <row r="2477" spans="1:2" hidden="1" outlineLevel="7">
      <c r="A2477" s="5" t="e">
        <f>VLOOKUP($A2479, テーブル5[], 5, FALSE)</f>
        <v>#N/A</v>
      </c>
      <c r="B2477" t="e">
        <f>$B2479 * VLOOKUP($A2479, テーブル5[], 6, FALSE)</f>
        <v>#N/A</v>
      </c>
    </row>
    <row r="2478" spans="1:2" hidden="1" outlineLevel="7">
      <c r="A2478" s="5" t="e">
        <f>VLOOKUP($A2479, テーブル5[], 7, FALSE)</f>
        <v>#N/A</v>
      </c>
      <c r="B2478" t="e">
        <f>$B2479 * VLOOKUP($A2479, テーブル5[], 8, FALSE)</f>
        <v>#N/A</v>
      </c>
    </row>
    <row r="2479" spans="1:2" hidden="1" outlineLevel="6" collapsed="1">
      <c r="A2479" s="4" t="e">
        <f>VLOOKUP($A2485, テーブル5[], 5, FALSE)</f>
        <v>#N/A</v>
      </c>
      <c r="B2479" t="e">
        <f>$B2485 * VLOOKUP($A2485, テーブル5[], 6, FALSE)</f>
        <v>#N/A</v>
      </c>
    </row>
    <row r="2480" spans="1:2" hidden="1" outlineLevel="7">
      <c r="A2480" s="5" t="s">
        <v>959</v>
      </c>
      <c r="B2480" t="e">
        <f>VLOOKUP(A2484, テーブル5[], 2, FALSE)</f>
        <v>#N/A</v>
      </c>
    </row>
    <row r="2481" spans="1:2" hidden="1" outlineLevel="7">
      <c r="A2481" s="5" t="e">
        <f>VLOOKUP($A2484, テーブル5[], 3, FALSE)</f>
        <v>#N/A</v>
      </c>
      <c r="B2481" t="e">
        <f>$B2484 * VLOOKUP($A2484, テーブル5[], 4, FALSE)</f>
        <v>#N/A</v>
      </c>
    </row>
    <row r="2482" spans="1:2" hidden="1" outlineLevel="7">
      <c r="A2482" s="5" t="e">
        <f>VLOOKUP($A2484, テーブル5[], 5, FALSE)</f>
        <v>#N/A</v>
      </c>
      <c r="B2482" t="e">
        <f>$B2484 * VLOOKUP($A2484, テーブル5[], 6, FALSE)</f>
        <v>#N/A</v>
      </c>
    </row>
    <row r="2483" spans="1:2" hidden="1" outlineLevel="7">
      <c r="A2483" s="5" t="e">
        <f>VLOOKUP($A2484, テーブル5[], 7, FALSE)</f>
        <v>#N/A</v>
      </c>
      <c r="B2483" t="e">
        <f>$B2484 * VLOOKUP($A2484, テーブル5[], 8, FALSE)</f>
        <v>#N/A</v>
      </c>
    </row>
    <row r="2484" spans="1:2" hidden="1" outlineLevel="6" collapsed="1">
      <c r="A2484" s="4" t="e">
        <f>VLOOKUP($A2485, テーブル5[], 7, FALSE)</f>
        <v>#N/A</v>
      </c>
      <c r="B2484" t="e">
        <f>$B2485 * VLOOKUP($A2485, テーブル5[], 8, FALSE)</f>
        <v>#N/A</v>
      </c>
    </row>
    <row r="2485" spans="1:2" hidden="1" outlineLevel="5" collapsed="1">
      <c r="A2485" s="3" t="e">
        <f>VLOOKUP($A2486, テーブル5[], 7, FALSE)</f>
        <v>#N/A</v>
      </c>
      <c r="B2485" t="e">
        <f>$B2486 * VLOOKUP($A2486, テーブル5[], 8, FALSE)</f>
        <v>#N/A</v>
      </c>
    </row>
    <row r="2486" spans="1:2" hidden="1" outlineLevel="4" collapsed="1">
      <c r="A2486" s="10" t="e">
        <f>VLOOKUP($A2593, テーブル5[], 3, FALSE)</f>
        <v>#N/A</v>
      </c>
      <c r="B2486" s="11" t="e">
        <f>$B2593 * VLOOKUP($A2593, テーブル5[], 4, FALSE)</f>
        <v>#N/A</v>
      </c>
    </row>
    <row r="2487" spans="1:2" hidden="1" outlineLevel="5">
      <c r="A2487" s="3" t="s">
        <v>959</v>
      </c>
      <c r="B2487" t="e">
        <f>VLOOKUP(A2539, テーブル5[], 2, FALSE)</f>
        <v>#N/A</v>
      </c>
    </row>
    <row r="2488" spans="1:2" hidden="1" outlineLevel="6">
      <c r="A2488" s="4" t="s">
        <v>959</v>
      </c>
      <c r="B2488" t="e">
        <f>VLOOKUP(A2504, テーブル5[], 2, FALSE)</f>
        <v>#N/A</v>
      </c>
    </row>
    <row r="2489" spans="1:2" hidden="1" outlineLevel="7">
      <c r="A2489" s="5" t="s">
        <v>959</v>
      </c>
      <c r="B2489" t="e">
        <f>VLOOKUP(A2493, テーブル5[], 2, FALSE)</f>
        <v>#N/A</v>
      </c>
    </row>
    <row r="2490" spans="1:2" hidden="1" outlineLevel="7">
      <c r="A2490" s="5" t="e">
        <f>VLOOKUP($A2493, テーブル5[], 3, FALSE)</f>
        <v>#N/A</v>
      </c>
      <c r="B2490" t="e">
        <f>$B2493 * VLOOKUP($A2493, テーブル5[], 4, FALSE)</f>
        <v>#N/A</v>
      </c>
    </row>
    <row r="2491" spans="1:2" hidden="1" outlineLevel="7">
      <c r="A2491" s="5" t="e">
        <f>VLOOKUP($A2493, テーブル5[], 5, FALSE)</f>
        <v>#N/A</v>
      </c>
      <c r="B2491" t="e">
        <f>$B2493 * VLOOKUP($A2493, テーブル5[], 6, FALSE)</f>
        <v>#N/A</v>
      </c>
    </row>
    <row r="2492" spans="1:2" hidden="1" outlineLevel="7">
      <c r="A2492" s="5" t="e">
        <f>VLOOKUP($A2493, テーブル5[], 7, FALSE)</f>
        <v>#N/A</v>
      </c>
      <c r="B2492" t="e">
        <f>$B2493 * VLOOKUP($A2493, テーブル5[], 8, FALSE)</f>
        <v>#N/A</v>
      </c>
    </row>
    <row r="2493" spans="1:2" hidden="1" outlineLevel="6" collapsed="1">
      <c r="A2493" s="4" t="e">
        <f>VLOOKUP($A2504, テーブル5[], 3, FALSE)</f>
        <v>#N/A</v>
      </c>
      <c r="B2493" t="e">
        <f>$B2504 * VLOOKUP($A2504, テーブル5[], 4, FALSE)</f>
        <v>#N/A</v>
      </c>
    </row>
    <row r="2494" spans="1:2" hidden="1" outlineLevel="7">
      <c r="A2494" s="5" t="s">
        <v>959</v>
      </c>
      <c r="B2494" t="e">
        <f>VLOOKUP(A2498, テーブル5[], 2, FALSE)</f>
        <v>#N/A</v>
      </c>
    </row>
    <row r="2495" spans="1:2" hidden="1" outlineLevel="7">
      <c r="A2495" s="5" t="e">
        <f>VLOOKUP($A2498, テーブル5[], 3, FALSE)</f>
        <v>#N/A</v>
      </c>
      <c r="B2495" t="e">
        <f>$B2498 * VLOOKUP($A2498, テーブル5[], 4, FALSE)</f>
        <v>#N/A</v>
      </c>
    </row>
    <row r="2496" spans="1:2" hidden="1" outlineLevel="7">
      <c r="A2496" s="5" t="e">
        <f>VLOOKUP($A2498, テーブル5[], 5, FALSE)</f>
        <v>#N/A</v>
      </c>
      <c r="B2496" t="e">
        <f>$B2498 * VLOOKUP($A2498, テーブル5[], 6, FALSE)</f>
        <v>#N/A</v>
      </c>
    </row>
    <row r="2497" spans="1:2" hidden="1" outlineLevel="7">
      <c r="A2497" s="5" t="e">
        <f>VLOOKUP($A2498, テーブル5[], 7, FALSE)</f>
        <v>#N/A</v>
      </c>
      <c r="B2497" t="e">
        <f>$B2498 * VLOOKUP($A2498, テーブル5[], 8, FALSE)</f>
        <v>#N/A</v>
      </c>
    </row>
    <row r="2498" spans="1:2" hidden="1" outlineLevel="6" collapsed="1">
      <c r="A2498" s="4" t="e">
        <f>VLOOKUP($A2504, テーブル5[], 5, FALSE)</f>
        <v>#N/A</v>
      </c>
      <c r="B2498" t="e">
        <f>$B2504 * VLOOKUP($A2504, テーブル5[], 6, FALSE)</f>
        <v>#N/A</v>
      </c>
    </row>
    <row r="2499" spans="1:2" hidden="1" outlineLevel="7">
      <c r="A2499" s="5" t="s">
        <v>959</v>
      </c>
      <c r="B2499" t="e">
        <f>VLOOKUP(A2503, テーブル5[], 2, FALSE)</f>
        <v>#N/A</v>
      </c>
    </row>
    <row r="2500" spans="1:2" hidden="1" outlineLevel="7">
      <c r="A2500" s="5" t="e">
        <f>VLOOKUP($A2503, テーブル5[], 3, FALSE)</f>
        <v>#N/A</v>
      </c>
      <c r="B2500" t="e">
        <f>$B2503 * VLOOKUP($A2503, テーブル5[], 4, FALSE)</f>
        <v>#N/A</v>
      </c>
    </row>
    <row r="2501" spans="1:2" hidden="1" outlineLevel="7">
      <c r="A2501" s="5" t="e">
        <f>VLOOKUP($A2503, テーブル5[], 5, FALSE)</f>
        <v>#N/A</v>
      </c>
      <c r="B2501" t="e">
        <f>$B2503 * VLOOKUP($A2503, テーブル5[], 6, FALSE)</f>
        <v>#N/A</v>
      </c>
    </row>
    <row r="2502" spans="1:2" hidden="1" outlineLevel="7">
      <c r="A2502" s="5" t="e">
        <f>VLOOKUP($A2503, テーブル5[], 7, FALSE)</f>
        <v>#N/A</v>
      </c>
      <c r="B2502" t="e">
        <f>$B2503 * VLOOKUP($A2503, テーブル5[], 8, FALSE)</f>
        <v>#N/A</v>
      </c>
    </row>
    <row r="2503" spans="1:2" hidden="1" outlineLevel="6" collapsed="1">
      <c r="A2503" s="4" t="e">
        <f>VLOOKUP($A2504, テーブル5[], 7, FALSE)</f>
        <v>#N/A</v>
      </c>
      <c r="B2503" t="e">
        <f>$B2504 * VLOOKUP($A2504, テーブル5[], 8, FALSE)</f>
        <v>#N/A</v>
      </c>
    </row>
    <row r="2504" spans="1:2" hidden="1" outlineLevel="5" collapsed="1">
      <c r="A2504" s="3" t="e">
        <f>VLOOKUP($A2539, テーブル5[], 3, FALSE)</f>
        <v>#N/A</v>
      </c>
      <c r="B2504" t="e">
        <f>$B2539 * VLOOKUP($A2539, テーブル5[], 4, FALSE)</f>
        <v>#N/A</v>
      </c>
    </row>
    <row r="2505" spans="1:2" hidden="1" outlineLevel="6">
      <c r="A2505" s="4" t="s">
        <v>959</v>
      </c>
      <c r="B2505" t="e">
        <f>VLOOKUP(A2521, テーブル5[], 2, FALSE)</f>
        <v>#N/A</v>
      </c>
    </row>
    <row r="2506" spans="1:2" hidden="1" outlineLevel="7">
      <c r="A2506" s="5" t="s">
        <v>959</v>
      </c>
      <c r="B2506" t="e">
        <f>VLOOKUP(A2510, テーブル5[], 2, FALSE)</f>
        <v>#N/A</v>
      </c>
    </row>
    <row r="2507" spans="1:2" hidden="1" outlineLevel="7">
      <c r="A2507" s="5" t="e">
        <f>VLOOKUP($A2510, テーブル5[], 3, FALSE)</f>
        <v>#N/A</v>
      </c>
      <c r="B2507" t="e">
        <f>$B2510 * VLOOKUP($A2510, テーブル5[], 4, FALSE)</f>
        <v>#N/A</v>
      </c>
    </row>
    <row r="2508" spans="1:2" hidden="1" outlineLevel="7">
      <c r="A2508" s="5" t="e">
        <f>VLOOKUP($A2510, テーブル5[], 5, FALSE)</f>
        <v>#N/A</v>
      </c>
      <c r="B2508" t="e">
        <f>$B2510 * VLOOKUP($A2510, テーブル5[], 6, FALSE)</f>
        <v>#N/A</v>
      </c>
    </row>
    <row r="2509" spans="1:2" hidden="1" outlineLevel="7">
      <c r="A2509" s="5" t="e">
        <f>VLOOKUP($A2510, テーブル5[], 7, FALSE)</f>
        <v>#N/A</v>
      </c>
      <c r="B2509" t="e">
        <f>$B2510 * VLOOKUP($A2510, テーブル5[], 8, FALSE)</f>
        <v>#N/A</v>
      </c>
    </row>
    <row r="2510" spans="1:2" hidden="1" outlineLevel="6" collapsed="1">
      <c r="A2510" s="4" t="e">
        <f>VLOOKUP($A2521, テーブル5[], 3, FALSE)</f>
        <v>#N/A</v>
      </c>
      <c r="B2510" t="e">
        <f>$B2521 * VLOOKUP($A2521, テーブル5[], 4, FALSE)</f>
        <v>#N/A</v>
      </c>
    </row>
    <row r="2511" spans="1:2" hidden="1" outlineLevel="7">
      <c r="A2511" s="5" t="s">
        <v>959</v>
      </c>
      <c r="B2511" t="e">
        <f>VLOOKUP(A2515, テーブル5[], 2, FALSE)</f>
        <v>#N/A</v>
      </c>
    </row>
    <row r="2512" spans="1:2" hidden="1" outlineLevel="7">
      <c r="A2512" s="5" t="e">
        <f>VLOOKUP($A2515, テーブル5[], 3, FALSE)</f>
        <v>#N/A</v>
      </c>
      <c r="B2512" t="e">
        <f>$B2515 * VLOOKUP($A2515, テーブル5[], 4, FALSE)</f>
        <v>#N/A</v>
      </c>
    </row>
    <row r="2513" spans="1:2" hidden="1" outlineLevel="7">
      <c r="A2513" s="5" t="e">
        <f>VLOOKUP($A2515, テーブル5[], 5, FALSE)</f>
        <v>#N/A</v>
      </c>
      <c r="B2513" t="e">
        <f>$B2515 * VLOOKUP($A2515, テーブル5[], 6, FALSE)</f>
        <v>#N/A</v>
      </c>
    </row>
    <row r="2514" spans="1:2" hidden="1" outlineLevel="7">
      <c r="A2514" s="5" t="e">
        <f>VLOOKUP($A2515, テーブル5[], 7, FALSE)</f>
        <v>#N/A</v>
      </c>
      <c r="B2514" t="e">
        <f>$B2515 * VLOOKUP($A2515, テーブル5[], 8, FALSE)</f>
        <v>#N/A</v>
      </c>
    </row>
    <row r="2515" spans="1:2" hidden="1" outlineLevel="6" collapsed="1">
      <c r="A2515" s="4" t="e">
        <f>VLOOKUP($A2521, テーブル5[], 5, FALSE)</f>
        <v>#N/A</v>
      </c>
      <c r="B2515" t="e">
        <f>$B2521 * VLOOKUP($A2521, テーブル5[], 6, FALSE)</f>
        <v>#N/A</v>
      </c>
    </row>
    <row r="2516" spans="1:2" hidden="1" outlineLevel="7">
      <c r="A2516" s="5" t="s">
        <v>959</v>
      </c>
      <c r="B2516" t="e">
        <f>VLOOKUP(A2520, テーブル5[], 2, FALSE)</f>
        <v>#N/A</v>
      </c>
    </row>
    <row r="2517" spans="1:2" hidden="1" outlineLevel="7">
      <c r="A2517" s="5" t="e">
        <f>VLOOKUP($A2520, テーブル5[], 3, FALSE)</f>
        <v>#N/A</v>
      </c>
      <c r="B2517" t="e">
        <f>$B2520 * VLOOKUP($A2520, テーブル5[], 4, FALSE)</f>
        <v>#N/A</v>
      </c>
    </row>
    <row r="2518" spans="1:2" hidden="1" outlineLevel="7">
      <c r="A2518" s="5" t="e">
        <f>VLOOKUP($A2520, テーブル5[], 5, FALSE)</f>
        <v>#N/A</v>
      </c>
      <c r="B2518" t="e">
        <f>$B2520 * VLOOKUP($A2520, テーブル5[], 6, FALSE)</f>
        <v>#N/A</v>
      </c>
    </row>
    <row r="2519" spans="1:2" hidden="1" outlineLevel="7">
      <c r="A2519" s="5" t="e">
        <f>VLOOKUP($A2520, テーブル5[], 7, FALSE)</f>
        <v>#N/A</v>
      </c>
      <c r="B2519" t="e">
        <f>$B2520 * VLOOKUP($A2520, テーブル5[], 8, FALSE)</f>
        <v>#N/A</v>
      </c>
    </row>
    <row r="2520" spans="1:2" hidden="1" outlineLevel="6" collapsed="1">
      <c r="A2520" s="4" t="e">
        <f>VLOOKUP($A2521, テーブル5[], 7, FALSE)</f>
        <v>#N/A</v>
      </c>
      <c r="B2520" t="e">
        <f>$B2521 * VLOOKUP($A2521, テーブル5[], 8, FALSE)</f>
        <v>#N/A</v>
      </c>
    </row>
    <row r="2521" spans="1:2" hidden="1" outlineLevel="5" collapsed="1">
      <c r="A2521" s="3" t="e">
        <f>VLOOKUP($A2539, テーブル5[], 5, FALSE)</f>
        <v>#N/A</v>
      </c>
      <c r="B2521" t="e">
        <f>$B2539 * VLOOKUP($A2539, テーブル5[], 6, FALSE)</f>
        <v>#N/A</v>
      </c>
    </row>
    <row r="2522" spans="1:2" hidden="1" outlineLevel="6">
      <c r="A2522" s="4" t="s">
        <v>959</v>
      </c>
      <c r="B2522" t="e">
        <f>VLOOKUP(A2538, テーブル5[], 2, FALSE)</f>
        <v>#N/A</v>
      </c>
    </row>
    <row r="2523" spans="1:2" hidden="1" outlineLevel="7">
      <c r="A2523" s="5" t="s">
        <v>959</v>
      </c>
      <c r="B2523" t="e">
        <f>VLOOKUP(A2527, テーブル5[], 2, FALSE)</f>
        <v>#N/A</v>
      </c>
    </row>
    <row r="2524" spans="1:2" hidden="1" outlineLevel="7">
      <c r="A2524" s="5" t="e">
        <f>VLOOKUP($A2527, テーブル5[], 3, FALSE)</f>
        <v>#N/A</v>
      </c>
      <c r="B2524" t="e">
        <f>$B2527 * VLOOKUP($A2527, テーブル5[], 4, FALSE)</f>
        <v>#N/A</v>
      </c>
    </row>
    <row r="2525" spans="1:2" hidden="1" outlineLevel="7">
      <c r="A2525" s="5" t="e">
        <f>VLOOKUP($A2527, テーブル5[], 5, FALSE)</f>
        <v>#N/A</v>
      </c>
      <c r="B2525" t="e">
        <f>$B2527 * VLOOKUP($A2527, テーブル5[], 6, FALSE)</f>
        <v>#N/A</v>
      </c>
    </row>
    <row r="2526" spans="1:2" hidden="1" outlineLevel="7">
      <c r="A2526" s="5" t="e">
        <f>VLOOKUP($A2527, テーブル5[], 7, FALSE)</f>
        <v>#N/A</v>
      </c>
      <c r="B2526" t="e">
        <f>$B2527 * VLOOKUP($A2527, テーブル5[], 8, FALSE)</f>
        <v>#N/A</v>
      </c>
    </row>
    <row r="2527" spans="1:2" hidden="1" outlineLevel="6" collapsed="1">
      <c r="A2527" s="4" t="e">
        <f>VLOOKUP($A2538, テーブル5[], 3, FALSE)</f>
        <v>#N/A</v>
      </c>
      <c r="B2527" t="e">
        <f>$B2538 * VLOOKUP($A2538, テーブル5[], 4, FALSE)</f>
        <v>#N/A</v>
      </c>
    </row>
    <row r="2528" spans="1:2" hidden="1" outlineLevel="7">
      <c r="A2528" s="5" t="s">
        <v>959</v>
      </c>
      <c r="B2528" t="e">
        <f>VLOOKUP(A2532, テーブル5[], 2, FALSE)</f>
        <v>#N/A</v>
      </c>
    </row>
    <row r="2529" spans="1:2" hidden="1" outlineLevel="7">
      <c r="A2529" s="5" t="e">
        <f>VLOOKUP($A2532, テーブル5[], 3, FALSE)</f>
        <v>#N/A</v>
      </c>
      <c r="B2529" t="e">
        <f>$B2532 * VLOOKUP($A2532, テーブル5[], 4, FALSE)</f>
        <v>#N/A</v>
      </c>
    </row>
    <row r="2530" spans="1:2" hidden="1" outlineLevel="7">
      <c r="A2530" s="5" t="e">
        <f>VLOOKUP($A2532, テーブル5[], 5, FALSE)</f>
        <v>#N/A</v>
      </c>
      <c r="B2530" t="e">
        <f>$B2532 * VLOOKUP($A2532, テーブル5[], 6, FALSE)</f>
        <v>#N/A</v>
      </c>
    </row>
    <row r="2531" spans="1:2" hidden="1" outlineLevel="7">
      <c r="A2531" s="5" t="e">
        <f>VLOOKUP($A2532, テーブル5[], 7, FALSE)</f>
        <v>#N/A</v>
      </c>
      <c r="B2531" t="e">
        <f>$B2532 * VLOOKUP($A2532, テーブル5[], 8, FALSE)</f>
        <v>#N/A</v>
      </c>
    </row>
    <row r="2532" spans="1:2" hidden="1" outlineLevel="6" collapsed="1">
      <c r="A2532" s="4" t="e">
        <f>VLOOKUP($A2538, テーブル5[], 5, FALSE)</f>
        <v>#N/A</v>
      </c>
      <c r="B2532" t="e">
        <f>$B2538 * VLOOKUP($A2538, テーブル5[], 6, FALSE)</f>
        <v>#N/A</v>
      </c>
    </row>
    <row r="2533" spans="1:2" hidden="1" outlineLevel="7">
      <c r="A2533" s="5" t="s">
        <v>959</v>
      </c>
      <c r="B2533" t="e">
        <f>VLOOKUP(A2537, テーブル5[], 2, FALSE)</f>
        <v>#N/A</v>
      </c>
    </row>
    <row r="2534" spans="1:2" hidden="1" outlineLevel="7">
      <c r="A2534" s="5" t="e">
        <f>VLOOKUP($A2537, テーブル5[], 3, FALSE)</f>
        <v>#N/A</v>
      </c>
      <c r="B2534" t="e">
        <f>$B2537 * VLOOKUP($A2537, テーブル5[], 4, FALSE)</f>
        <v>#N/A</v>
      </c>
    </row>
    <row r="2535" spans="1:2" hidden="1" outlineLevel="7">
      <c r="A2535" s="5" t="e">
        <f>VLOOKUP($A2537, テーブル5[], 5, FALSE)</f>
        <v>#N/A</v>
      </c>
      <c r="B2535" t="e">
        <f>$B2537 * VLOOKUP($A2537, テーブル5[], 6, FALSE)</f>
        <v>#N/A</v>
      </c>
    </row>
    <row r="2536" spans="1:2" hidden="1" outlineLevel="7">
      <c r="A2536" s="5" t="e">
        <f>VLOOKUP($A2537, テーブル5[], 7, FALSE)</f>
        <v>#N/A</v>
      </c>
      <c r="B2536" t="e">
        <f>$B2537 * VLOOKUP($A2537, テーブル5[], 8, FALSE)</f>
        <v>#N/A</v>
      </c>
    </row>
    <row r="2537" spans="1:2" hidden="1" outlineLevel="6" collapsed="1">
      <c r="A2537" s="4" t="e">
        <f>VLOOKUP($A2538, テーブル5[], 7, FALSE)</f>
        <v>#N/A</v>
      </c>
      <c r="B2537" t="e">
        <f>$B2538 * VLOOKUP($A2538, テーブル5[], 8, FALSE)</f>
        <v>#N/A</v>
      </c>
    </row>
    <row r="2538" spans="1:2" hidden="1" outlineLevel="5" collapsed="1">
      <c r="A2538" s="3" t="e">
        <f>VLOOKUP($A2539, テーブル5[], 7, FALSE)</f>
        <v>#N/A</v>
      </c>
      <c r="B2538" t="e">
        <f>$B2539 * VLOOKUP($A2539, テーブル5[], 8, FALSE)</f>
        <v>#N/A</v>
      </c>
    </row>
    <row r="2539" spans="1:2" hidden="1" outlineLevel="4" collapsed="1">
      <c r="A2539" s="10" t="e">
        <f>VLOOKUP($A2593, テーブル5[], 5, FALSE)</f>
        <v>#N/A</v>
      </c>
      <c r="B2539" s="11" t="e">
        <f>$B2593 * VLOOKUP($A2593, テーブル5[], 6, FALSE)</f>
        <v>#N/A</v>
      </c>
    </row>
    <row r="2540" spans="1:2" hidden="1" outlineLevel="5">
      <c r="A2540" s="3" t="s">
        <v>959</v>
      </c>
      <c r="B2540" t="e">
        <f>VLOOKUP(A2592, テーブル5[], 2, FALSE)</f>
        <v>#N/A</v>
      </c>
    </row>
    <row r="2541" spans="1:2" hidden="1" outlineLevel="6">
      <c r="A2541" s="4" t="s">
        <v>959</v>
      </c>
      <c r="B2541" t="e">
        <f>VLOOKUP(A2557, テーブル5[], 2, FALSE)</f>
        <v>#N/A</v>
      </c>
    </row>
    <row r="2542" spans="1:2" hidden="1" outlineLevel="7">
      <c r="A2542" s="5" t="s">
        <v>959</v>
      </c>
      <c r="B2542" t="e">
        <f>VLOOKUP(A2546, テーブル5[], 2, FALSE)</f>
        <v>#N/A</v>
      </c>
    </row>
    <row r="2543" spans="1:2" hidden="1" outlineLevel="7">
      <c r="A2543" s="5" t="e">
        <f>VLOOKUP($A2546, テーブル5[], 3, FALSE)</f>
        <v>#N/A</v>
      </c>
      <c r="B2543" t="e">
        <f>$B2546 * VLOOKUP($A2546, テーブル5[], 4, FALSE)</f>
        <v>#N/A</v>
      </c>
    </row>
    <row r="2544" spans="1:2" hidden="1" outlineLevel="7">
      <c r="A2544" s="5" t="e">
        <f>VLOOKUP($A2546, テーブル5[], 5, FALSE)</f>
        <v>#N/A</v>
      </c>
      <c r="B2544" t="e">
        <f>$B2546 * VLOOKUP($A2546, テーブル5[], 6, FALSE)</f>
        <v>#N/A</v>
      </c>
    </row>
    <row r="2545" spans="1:2" hidden="1" outlineLevel="7">
      <c r="A2545" s="5" t="e">
        <f>VLOOKUP($A2546, テーブル5[], 7, FALSE)</f>
        <v>#N/A</v>
      </c>
      <c r="B2545" t="e">
        <f>$B2546 * VLOOKUP($A2546, テーブル5[], 8, FALSE)</f>
        <v>#N/A</v>
      </c>
    </row>
    <row r="2546" spans="1:2" hidden="1" outlineLevel="6" collapsed="1">
      <c r="A2546" s="4" t="e">
        <f>VLOOKUP($A2557, テーブル5[], 3, FALSE)</f>
        <v>#N/A</v>
      </c>
      <c r="B2546" t="e">
        <f>$B2557 * VLOOKUP($A2557, テーブル5[], 4, FALSE)</f>
        <v>#N/A</v>
      </c>
    </row>
    <row r="2547" spans="1:2" hidden="1" outlineLevel="7">
      <c r="A2547" s="5" t="s">
        <v>959</v>
      </c>
      <c r="B2547" t="e">
        <f>VLOOKUP(A2551, テーブル5[], 2, FALSE)</f>
        <v>#N/A</v>
      </c>
    </row>
    <row r="2548" spans="1:2" hidden="1" outlineLevel="7">
      <c r="A2548" s="5" t="e">
        <f>VLOOKUP($A2551, テーブル5[], 3, FALSE)</f>
        <v>#N/A</v>
      </c>
      <c r="B2548" t="e">
        <f>$B2551 * VLOOKUP($A2551, テーブル5[], 4, FALSE)</f>
        <v>#N/A</v>
      </c>
    </row>
    <row r="2549" spans="1:2" hidden="1" outlineLevel="7">
      <c r="A2549" s="5" t="e">
        <f>VLOOKUP($A2551, テーブル5[], 5, FALSE)</f>
        <v>#N/A</v>
      </c>
      <c r="B2549" t="e">
        <f>$B2551 * VLOOKUP($A2551, テーブル5[], 6, FALSE)</f>
        <v>#N/A</v>
      </c>
    </row>
    <row r="2550" spans="1:2" hidden="1" outlineLevel="7">
      <c r="A2550" s="5" t="e">
        <f>VLOOKUP($A2551, テーブル5[], 7, FALSE)</f>
        <v>#N/A</v>
      </c>
      <c r="B2550" t="e">
        <f>$B2551 * VLOOKUP($A2551, テーブル5[], 8, FALSE)</f>
        <v>#N/A</v>
      </c>
    </row>
    <row r="2551" spans="1:2" hidden="1" outlineLevel="6" collapsed="1">
      <c r="A2551" s="4" t="e">
        <f>VLOOKUP($A2557, テーブル5[], 5, FALSE)</f>
        <v>#N/A</v>
      </c>
      <c r="B2551" t="e">
        <f>$B2557 * VLOOKUP($A2557, テーブル5[], 6, FALSE)</f>
        <v>#N/A</v>
      </c>
    </row>
    <row r="2552" spans="1:2" hidden="1" outlineLevel="7">
      <c r="A2552" s="5" t="s">
        <v>959</v>
      </c>
      <c r="B2552" t="e">
        <f>VLOOKUP(A2556, テーブル5[], 2, FALSE)</f>
        <v>#N/A</v>
      </c>
    </row>
    <row r="2553" spans="1:2" hidden="1" outlineLevel="7">
      <c r="A2553" s="5" t="e">
        <f>VLOOKUP($A2556, テーブル5[], 3, FALSE)</f>
        <v>#N/A</v>
      </c>
      <c r="B2553" t="e">
        <f>$B2556 * VLOOKUP($A2556, テーブル5[], 4, FALSE)</f>
        <v>#N/A</v>
      </c>
    </row>
    <row r="2554" spans="1:2" hidden="1" outlineLevel="7">
      <c r="A2554" s="5" t="e">
        <f>VLOOKUP($A2556, テーブル5[], 5, FALSE)</f>
        <v>#N/A</v>
      </c>
      <c r="B2554" t="e">
        <f>$B2556 * VLOOKUP($A2556, テーブル5[], 6, FALSE)</f>
        <v>#N/A</v>
      </c>
    </row>
    <row r="2555" spans="1:2" hidden="1" outlineLevel="7">
      <c r="A2555" s="5" t="e">
        <f>VLOOKUP($A2556, テーブル5[], 7, FALSE)</f>
        <v>#N/A</v>
      </c>
      <c r="B2555" t="e">
        <f>$B2556 * VLOOKUP($A2556, テーブル5[], 8, FALSE)</f>
        <v>#N/A</v>
      </c>
    </row>
    <row r="2556" spans="1:2" hidden="1" outlineLevel="6" collapsed="1">
      <c r="A2556" s="4" t="e">
        <f>VLOOKUP($A2557, テーブル5[], 7, FALSE)</f>
        <v>#N/A</v>
      </c>
      <c r="B2556" t="e">
        <f>$B2557 * VLOOKUP($A2557, テーブル5[], 8, FALSE)</f>
        <v>#N/A</v>
      </c>
    </row>
    <row r="2557" spans="1:2" hidden="1" outlineLevel="5" collapsed="1">
      <c r="A2557" s="3" t="e">
        <f>VLOOKUP($A2592, テーブル5[], 3, FALSE)</f>
        <v>#N/A</v>
      </c>
      <c r="B2557" t="e">
        <f>$B2592 * VLOOKUP($A2592, テーブル5[], 4, FALSE)</f>
        <v>#N/A</v>
      </c>
    </row>
    <row r="2558" spans="1:2" hidden="1" outlineLevel="6">
      <c r="A2558" s="4" t="s">
        <v>959</v>
      </c>
      <c r="B2558" t="e">
        <f>VLOOKUP(A2574, テーブル5[], 2, FALSE)</f>
        <v>#N/A</v>
      </c>
    </row>
    <row r="2559" spans="1:2" hidden="1" outlineLevel="7">
      <c r="A2559" s="5" t="s">
        <v>959</v>
      </c>
      <c r="B2559" t="e">
        <f>VLOOKUP(A2563, テーブル5[], 2, FALSE)</f>
        <v>#N/A</v>
      </c>
    </row>
    <row r="2560" spans="1:2" hidden="1" outlineLevel="7">
      <c r="A2560" s="5" t="e">
        <f>VLOOKUP($A2563, テーブル5[], 3, FALSE)</f>
        <v>#N/A</v>
      </c>
      <c r="B2560" t="e">
        <f>$B2563 * VLOOKUP($A2563, テーブル5[], 4, FALSE)</f>
        <v>#N/A</v>
      </c>
    </row>
    <row r="2561" spans="1:2" hidden="1" outlineLevel="7">
      <c r="A2561" s="5" t="e">
        <f>VLOOKUP($A2563, テーブル5[], 5, FALSE)</f>
        <v>#N/A</v>
      </c>
      <c r="B2561" t="e">
        <f>$B2563 * VLOOKUP($A2563, テーブル5[], 6, FALSE)</f>
        <v>#N/A</v>
      </c>
    </row>
    <row r="2562" spans="1:2" hidden="1" outlineLevel="7">
      <c r="A2562" s="5" t="e">
        <f>VLOOKUP($A2563, テーブル5[], 7, FALSE)</f>
        <v>#N/A</v>
      </c>
      <c r="B2562" t="e">
        <f>$B2563 * VLOOKUP($A2563, テーブル5[], 8, FALSE)</f>
        <v>#N/A</v>
      </c>
    </row>
    <row r="2563" spans="1:2" hidden="1" outlineLevel="6" collapsed="1">
      <c r="A2563" s="4" t="e">
        <f>VLOOKUP($A2574, テーブル5[], 3, FALSE)</f>
        <v>#N/A</v>
      </c>
      <c r="B2563" t="e">
        <f>$B2574 * VLOOKUP($A2574, テーブル5[], 4, FALSE)</f>
        <v>#N/A</v>
      </c>
    </row>
    <row r="2564" spans="1:2" hidden="1" outlineLevel="7">
      <c r="A2564" s="5" t="s">
        <v>959</v>
      </c>
      <c r="B2564" t="e">
        <f>VLOOKUP(A2568, テーブル5[], 2, FALSE)</f>
        <v>#N/A</v>
      </c>
    </row>
    <row r="2565" spans="1:2" hidden="1" outlineLevel="7">
      <c r="A2565" s="5" t="e">
        <f>VLOOKUP($A2568, テーブル5[], 3, FALSE)</f>
        <v>#N/A</v>
      </c>
      <c r="B2565" t="e">
        <f>$B2568 * VLOOKUP($A2568, テーブル5[], 4, FALSE)</f>
        <v>#N/A</v>
      </c>
    </row>
    <row r="2566" spans="1:2" hidden="1" outlineLevel="7">
      <c r="A2566" s="5" t="e">
        <f>VLOOKUP($A2568, テーブル5[], 5, FALSE)</f>
        <v>#N/A</v>
      </c>
      <c r="B2566" t="e">
        <f>$B2568 * VLOOKUP($A2568, テーブル5[], 6, FALSE)</f>
        <v>#N/A</v>
      </c>
    </row>
    <row r="2567" spans="1:2" hidden="1" outlineLevel="7">
      <c r="A2567" s="5" t="e">
        <f>VLOOKUP($A2568, テーブル5[], 7, FALSE)</f>
        <v>#N/A</v>
      </c>
      <c r="B2567" t="e">
        <f>$B2568 * VLOOKUP($A2568, テーブル5[], 8, FALSE)</f>
        <v>#N/A</v>
      </c>
    </row>
    <row r="2568" spans="1:2" hidden="1" outlineLevel="6" collapsed="1">
      <c r="A2568" s="4" t="e">
        <f>VLOOKUP($A2574, テーブル5[], 5, FALSE)</f>
        <v>#N/A</v>
      </c>
      <c r="B2568" t="e">
        <f>$B2574 * VLOOKUP($A2574, テーブル5[], 6, FALSE)</f>
        <v>#N/A</v>
      </c>
    </row>
    <row r="2569" spans="1:2" hidden="1" outlineLevel="7">
      <c r="A2569" s="5" t="s">
        <v>959</v>
      </c>
      <c r="B2569" t="e">
        <f>VLOOKUP(A2573, テーブル5[], 2, FALSE)</f>
        <v>#N/A</v>
      </c>
    </row>
    <row r="2570" spans="1:2" hidden="1" outlineLevel="7">
      <c r="A2570" s="5" t="e">
        <f>VLOOKUP($A2573, テーブル5[], 3, FALSE)</f>
        <v>#N/A</v>
      </c>
      <c r="B2570" t="e">
        <f>$B2573 * VLOOKUP($A2573, テーブル5[], 4, FALSE)</f>
        <v>#N/A</v>
      </c>
    </row>
    <row r="2571" spans="1:2" hidden="1" outlineLevel="7">
      <c r="A2571" s="5" t="e">
        <f>VLOOKUP($A2573, テーブル5[], 5, FALSE)</f>
        <v>#N/A</v>
      </c>
      <c r="B2571" t="e">
        <f>$B2573 * VLOOKUP($A2573, テーブル5[], 6, FALSE)</f>
        <v>#N/A</v>
      </c>
    </row>
    <row r="2572" spans="1:2" hidden="1" outlineLevel="7">
      <c r="A2572" s="5" t="e">
        <f>VLOOKUP($A2573, テーブル5[], 7, FALSE)</f>
        <v>#N/A</v>
      </c>
      <c r="B2572" t="e">
        <f>$B2573 * VLOOKUP($A2573, テーブル5[], 8, FALSE)</f>
        <v>#N/A</v>
      </c>
    </row>
    <row r="2573" spans="1:2" hidden="1" outlineLevel="6" collapsed="1">
      <c r="A2573" s="4" t="e">
        <f>VLOOKUP($A2574, テーブル5[], 7, FALSE)</f>
        <v>#N/A</v>
      </c>
      <c r="B2573" t="e">
        <f>$B2574 * VLOOKUP($A2574, テーブル5[], 8, FALSE)</f>
        <v>#N/A</v>
      </c>
    </row>
    <row r="2574" spans="1:2" hidden="1" outlineLevel="5" collapsed="1">
      <c r="A2574" s="3" t="e">
        <f>VLOOKUP($A2592, テーブル5[], 5, FALSE)</f>
        <v>#N/A</v>
      </c>
      <c r="B2574" t="e">
        <f>$B2592 * VLOOKUP($A2592, テーブル5[], 6, FALSE)</f>
        <v>#N/A</v>
      </c>
    </row>
    <row r="2575" spans="1:2" hidden="1" outlineLevel="6">
      <c r="A2575" s="4" t="s">
        <v>959</v>
      </c>
      <c r="B2575" t="e">
        <f>VLOOKUP(A2591, テーブル5[], 2, FALSE)</f>
        <v>#N/A</v>
      </c>
    </row>
    <row r="2576" spans="1:2" hidden="1" outlineLevel="7">
      <c r="A2576" s="5" t="s">
        <v>959</v>
      </c>
      <c r="B2576" t="e">
        <f>VLOOKUP(A2580, テーブル5[], 2, FALSE)</f>
        <v>#N/A</v>
      </c>
    </row>
    <row r="2577" spans="1:2" hidden="1" outlineLevel="7">
      <c r="A2577" s="5" t="e">
        <f>VLOOKUP($A2580, テーブル5[], 3, FALSE)</f>
        <v>#N/A</v>
      </c>
      <c r="B2577" t="e">
        <f>$B2580 * VLOOKUP($A2580, テーブル5[], 4, FALSE)</f>
        <v>#N/A</v>
      </c>
    </row>
    <row r="2578" spans="1:2" hidden="1" outlineLevel="7">
      <c r="A2578" s="5" t="e">
        <f>VLOOKUP($A2580, テーブル5[], 5, FALSE)</f>
        <v>#N/A</v>
      </c>
      <c r="B2578" t="e">
        <f>$B2580 * VLOOKUP($A2580, テーブル5[], 6, FALSE)</f>
        <v>#N/A</v>
      </c>
    </row>
    <row r="2579" spans="1:2" hidden="1" outlineLevel="7">
      <c r="A2579" s="5" t="e">
        <f>VLOOKUP($A2580, テーブル5[], 7, FALSE)</f>
        <v>#N/A</v>
      </c>
      <c r="B2579" t="e">
        <f>$B2580 * VLOOKUP($A2580, テーブル5[], 8, FALSE)</f>
        <v>#N/A</v>
      </c>
    </row>
    <row r="2580" spans="1:2" hidden="1" outlineLevel="6" collapsed="1">
      <c r="A2580" s="4" t="e">
        <f>VLOOKUP($A2591, テーブル5[], 3, FALSE)</f>
        <v>#N/A</v>
      </c>
      <c r="B2580" t="e">
        <f>$B2591 * VLOOKUP($A2591, テーブル5[], 4, FALSE)</f>
        <v>#N/A</v>
      </c>
    </row>
    <row r="2581" spans="1:2" hidden="1" outlineLevel="7">
      <c r="A2581" s="5" t="s">
        <v>959</v>
      </c>
      <c r="B2581" t="e">
        <f>VLOOKUP(A2585, テーブル5[], 2, FALSE)</f>
        <v>#N/A</v>
      </c>
    </row>
    <row r="2582" spans="1:2" hidden="1" outlineLevel="7">
      <c r="A2582" s="5" t="e">
        <f>VLOOKUP($A2585, テーブル5[], 3, FALSE)</f>
        <v>#N/A</v>
      </c>
      <c r="B2582" t="e">
        <f>$B2585 * VLOOKUP($A2585, テーブル5[], 4, FALSE)</f>
        <v>#N/A</v>
      </c>
    </row>
    <row r="2583" spans="1:2" hidden="1" outlineLevel="7">
      <c r="A2583" s="5" t="e">
        <f>VLOOKUP($A2585, テーブル5[], 5, FALSE)</f>
        <v>#N/A</v>
      </c>
      <c r="B2583" t="e">
        <f>$B2585 * VLOOKUP($A2585, テーブル5[], 6, FALSE)</f>
        <v>#N/A</v>
      </c>
    </row>
    <row r="2584" spans="1:2" hidden="1" outlineLevel="7">
      <c r="A2584" s="5" t="e">
        <f>VLOOKUP($A2585, テーブル5[], 7, FALSE)</f>
        <v>#N/A</v>
      </c>
      <c r="B2584" t="e">
        <f>$B2585 * VLOOKUP($A2585, テーブル5[], 8, FALSE)</f>
        <v>#N/A</v>
      </c>
    </row>
    <row r="2585" spans="1:2" hidden="1" outlineLevel="6" collapsed="1">
      <c r="A2585" s="4" t="e">
        <f>VLOOKUP($A2591, テーブル5[], 5, FALSE)</f>
        <v>#N/A</v>
      </c>
      <c r="B2585" t="e">
        <f>$B2591 * VLOOKUP($A2591, テーブル5[], 6, FALSE)</f>
        <v>#N/A</v>
      </c>
    </row>
    <row r="2586" spans="1:2" hidden="1" outlineLevel="7">
      <c r="A2586" s="5" t="s">
        <v>959</v>
      </c>
      <c r="B2586" t="e">
        <f>VLOOKUP(A2590, テーブル5[], 2, FALSE)</f>
        <v>#N/A</v>
      </c>
    </row>
    <row r="2587" spans="1:2" hidden="1" outlineLevel="7">
      <c r="A2587" s="5" t="e">
        <f>VLOOKUP($A2590, テーブル5[], 3, FALSE)</f>
        <v>#N/A</v>
      </c>
      <c r="B2587" t="e">
        <f>$B2590 * VLOOKUP($A2590, テーブル5[], 4, FALSE)</f>
        <v>#N/A</v>
      </c>
    </row>
    <row r="2588" spans="1:2" hidden="1" outlineLevel="7">
      <c r="A2588" s="5" t="e">
        <f>VLOOKUP($A2590, テーブル5[], 5, FALSE)</f>
        <v>#N/A</v>
      </c>
      <c r="B2588" t="e">
        <f>$B2590 * VLOOKUP($A2590, テーブル5[], 6, FALSE)</f>
        <v>#N/A</v>
      </c>
    </row>
    <row r="2589" spans="1:2" hidden="1" outlineLevel="7">
      <c r="A2589" s="5" t="e">
        <f>VLOOKUP($A2590, テーブル5[], 7, FALSE)</f>
        <v>#N/A</v>
      </c>
      <c r="B2589" t="e">
        <f>$B2590 * VLOOKUP($A2590, テーブル5[], 8, FALSE)</f>
        <v>#N/A</v>
      </c>
    </row>
    <row r="2590" spans="1:2" hidden="1" outlineLevel="6" collapsed="1">
      <c r="A2590" s="4" t="e">
        <f>VLOOKUP($A2591, テーブル5[], 7, FALSE)</f>
        <v>#N/A</v>
      </c>
      <c r="B2590" t="e">
        <f>$B2591 * VLOOKUP($A2591, テーブル5[], 8, FALSE)</f>
        <v>#N/A</v>
      </c>
    </row>
    <row r="2591" spans="1:2" hidden="1" outlineLevel="5" collapsed="1">
      <c r="A2591" s="3" t="e">
        <f>VLOOKUP($A2592, テーブル5[], 7, FALSE)</f>
        <v>#N/A</v>
      </c>
      <c r="B2591" t="e">
        <f>$B2592 * VLOOKUP($A2592, テーブル5[], 8, FALSE)</f>
        <v>#N/A</v>
      </c>
    </row>
    <row r="2592" spans="1:2" hidden="1" outlineLevel="4" collapsed="1">
      <c r="A2592" s="10" t="e">
        <f>VLOOKUP($A2593, テーブル5[], 7, FALSE)</f>
        <v>#N/A</v>
      </c>
      <c r="B2592" s="11" t="e">
        <f>$B2593 * VLOOKUP($A2593, テーブル5[], 8, FALSE)</f>
        <v>#N/A</v>
      </c>
    </row>
    <row r="2593" spans="1:2" hidden="1" outlineLevel="3" collapsed="1">
      <c r="A2593" s="8" t="e">
        <f>VLOOKUP($A2916, テーブル5[], 3, FALSE)</f>
        <v>#N/A</v>
      </c>
      <c r="B2593" s="9" t="e">
        <f>$B2916 * VLOOKUP($A2916, テーブル5[], 4, FALSE)</f>
        <v>#N/A</v>
      </c>
    </row>
    <row r="2594" spans="1:2" hidden="1" outlineLevel="4">
      <c r="A2594" s="10" t="s">
        <v>959</v>
      </c>
      <c r="B2594" s="11" t="e">
        <f>VLOOKUP(A2754, テーブル5[], 2, FALSE)</f>
        <v>#N/A</v>
      </c>
    </row>
    <row r="2595" spans="1:2" hidden="1" outlineLevel="5">
      <c r="A2595" s="3" t="s">
        <v>959</v>
      </c>
      <c r="B2595" t="e">
        <f>VLOOKUP(A2647, テーブル5[], 2, FALSE)</f>
        <v>#N/A</v>
      </c>
    </row>
    <row r="2596" spans="1:2" hidden="1" outlineLevel="6">
      <c r="A2596" s="4" t="s">
        <v>959</v>
      </c>
      <c r="B2596" t="e">
        <f>VLOOKUP(A2612, テーブル5[], 2, FALSE)</f>
        <v>#N/A</v>
      </c>
    </row>
    <row r="2597" spans="1:2" hidden="1" outlineLevel="7">
      <c r="A2597" s="5" t="s">
        <v>959</v>
      </c>
      <c r="B2597" t="e">
        <f>VLOOKUP(A2601, テーブル5[], 2, FALSE)</f>
        <v>#N/A</v>
      </c>
    </row>
    <row r="2598" spans="1:2" hidden="1" outlineLevel="7">
      <c r="A2598" s="5" t="e">
        <f>VLOOKUP($A2601, テーブル5[], 3, FALSE)</f>
        <v>#N/A</v>
      </c>
      <c r="B2598" t="e">
        <f>$B2601 * VLOOKUP($A2601, テーブル5[], 4, FALSE)</f>
        <v>#N/A</v>
      </c>
    </row>
    <row r="2599" spans="1:2" hidden="1" outlineLevel="7">
      <c r="A2599" s="5" t="e">
        <f>VLOOKUP($A2601, テーブル5[], 5, FALSE)</f>
        <v>#N/A</v>
      </c>
      <c r="B2599" t="e">
        <f>$B2601 * VLOOKUP($A2601, テーブル5[], 6, FALSE)</f>
        <v>#N/A</v>
      </c>
    </row>
    <row r="2600" spans="1:2" hidden="1" outlineLevel="7">
      <c r="A2600" s="5" t="e">
        <f>VLOOKUP($A2601, テーブル5[], 7, FALSE)</f>
        <v>#N/A</v>
      </c>
      <c r="B2600" t="e">
        <f>$B2601 * VLOOKUP($A2601, テーブル5[], 8, FALSE)</f>
        <v>#N/A</v>
      </c>
    </row>
    <row r="2601" spans="1:2" hidden="1" outlineLevel="6" collapsed="1">
      <c r="A2601" s="4" t="e">
        <f>VLOOKUP($A2612, テーブル5[], 3, FALSE)</f>
        <v>#N/A</v>
      </c>
      <c r="B2601" t="e">
        <f>$B2612 * VLOOKUP($A2612, テーブル5[], 4, FALSE)</f>
        <v>#N/A</v>
      </c>
    </row>
    <row r="2602" spans="1:2" hidden="1" outlineLevel="7">
      <c r="A2602" s="5" t="s">
        <v>959</v>
      </c>
      <c r="B2602" t="e">
        <f>VLOOKUP(A2606, テーブル5[], 2, FALSE)</f>
        <v>#N/A</v>
      </c>
    </row>
    <row r="2603" spans="1:2" hidden="1" outlineLevel="7">
      <c r="A2603" s="5" t="e">
        <f>VLOOKUP($A2606, テーブル5[], 3, FALSE)</f>
        <v>#N/A</v>
      </c>
      <c r="B2603" t="e">
        <f>$B2606 * VLOOKUP($A2606, テーブル5[], 4, FALSE)</f>
        <v>#N/A</v>
      </c>
    </row>
    <row r="2604" spans="1:2" hidden="1" outlineLevel="7">
      <c r="A2604" s="5" t="e">
        <f>VLOOKUP($A2606, テーブル5[], 5, FALSE)</f>
        <v>#N/A</v>
      </c>
      <c r="B2604" t="e">
        <f>$B2606 * VLOOKUP($A2606, テーブル5[], 6, FALSE)</f>
        <v>#N/A</v>
      </c>
    </row>
    <row r="2605" spans="1:2" hidden="1" outlineLevel="7">
      <c r="A2605" s="5" t="e">
        <f>VLOOKUP($A2606, テーブル5[], 7, FALSE)</f>
        <v>#N/A</v>
      </c>
      <c r="B2605" t="e">
        <f>$B2606 * VLOOKUP($A2606, テーブル5[], 8, FALSE)</f>
        <v>#N/A</v>
      </c>
    </row>
    <row r="2606" spans="1:2" hidden="1" outlineLevel="6" collapsed="1">
      <c r="A2606" s="4" t="e">
        <f>VLOOKUP($A2612, テーブル5[], 5, FALSE)</f>
        <v>#N/A</v>
      </c>
      <c r="B2606" t="e">
        <f>$B2612 * VLOOKUP($A2612, テーブル5[], 6, FALSE)</f>
        <v>#N/A</v>
      </c>
    </row>
    <row r="2607" spans="1:2" hidden="1" outlineLevel="7">
      <c r="A2607" s="5" t="s">
        <v>959</v>
      </c>
      <c r="B2607" t="e">
        <f>VLOOKUP(A2611, テーブル5[], 2, FALSE)</f>
        <v>#N/A</v>
      </c>
    </row>
    <row r="2608" spans="1:2" hidden="1" outlineLevel="7">
      <c r="A2608" s="5" t="e">
        <f>VLOOKUP($A2611, テーブル5[], 3, FALSE)</f>
        <v>#N/A</v>
      </c>
      <c r="B2608" t="e">
        <f>$B2611 * VLOOKUP($A2611, テーブル5[], 4, FALSE)</f>
        <v>#N/A</v>
      </c>
    </row>
    <row r="2609" spans="1:2" hidden="1" outlineLevel="7">
      <c r="A2609" s="5" t="e">
        <f>VLOOKUP($A2611, テーブル5[], 5, FALSE)</f>
        <v>#N/A</v>
      </c>
      <c r="B2609" t="e">
        <f>$B2611 * VLOOKUP($A2611, テーブル5[], 6, FALSE)</f>
        <v>#N/A</v>
      </c>
    </row>
    <row r="2610" spans="1:2" hidden="1" outlineLevel="7">
      <c r="A2610" s="5" t="e">
        <f>VLOOKUP($A2611, テーブル5[], 7, FALSE)</f>
        <v>#N/A</v>
      </c>
      <c r="B2610" t="e">
        <f>$B2611 * VLOOKUP($A2611, テーブル5[], 8, FALSE)</f>
        <v>#N/A</v>
      </c>
    </row>
    <row r="2611" spans="1:2" hidden="1" outlineLevel="6" collapsed="1">
      <c r="A2611" s="4" t="e">
        <f>VLOOKUP($A2612, テーブル5[], 7, FALSE)</f>
        <v>#N/A</v>
      </c>
      <c r="B2611" t="e">
        <f>$B2612 * VLOOKUP($A2612, テーブル5[], 8, FALSE)</f>
        <v>#N/A</v>
      </c>
    </row>
    <row r="2612" spans="1:2" hidden="1" outlineLevel="5" collapsed="1">
      <c r="A2612" s="3" t="e">
        <f>VLOOKUP($A2647, テーブル5[], 3, FALSE)</f>
        <v>#N/A</v>
      </c>
      <c r="B2612" t="e">
        <f>$B2647 * VLOOKUP($A2647, テーブル5[], 4, FALSE)</f>
        <v>#N/A</v>
      </c>
    </row>
    <row r="2613" spans="1:2" hidden="1" outlineLevel="6">
      <c r="A2613" s="4" t="s">
        <v>959</v>
      </c>
      <c r="B2613" t="e">
        <f>VLOOKUP(A2629, テーブル5[], 2, FALSE)</f>
        <v>#N/A</v>
      </c>
    </row>
    <row r="2614" spans="1:2" hidden="1" outlineLevel="7">
      <c r="A2614" s="5" t="s">
        <v>959</v>
      </c>
      <c r="B2614" t="e">
        <f>VLOOKUP(A2618, テーブル5[], 2, FALSE)</f>
        <v>#N/A</v>
      </c>
    </row>
    <row r="2615" spans="1:2" hidden="1" outlineLevel="7">
      <c r="A2615" s="5" t="e">
        <f>VLOOKUP($A2618, テーブル5[], 3, FALSE)</f>
        <v>#N/A</v>
      </c>
      <c r="B2615" t="e">
        <f>$B2618 * VLOOKUP($A2618, テーブル5[], 4, FALSE)</f>
        <v>#N/A</v>
      </c>
    </row>
    <row r="2616" spans="1:2" hidden="1" outlineLevel="7">
      <c r="A2616" s="5" t="e">
        <f>VLOOKUP($A2618, テーブル5[], 5, FALSE)</f>
        <v>#N/A</v>
      </c>
      <c r="B2616" t="e">
        <f>$B2618 * VLOOKUP($A2618, テーブル5[], 6, FALSE)</f>
        <v>#N/A</v>
      </c>
    </row>
    <row r="2617" spans="1:2" hidden="1" outlineLevel="7">
      <c r="A2617" s="5" t="e">
        <f>VLOOKUP($A2618, テーブル5[], 7, FALSE)</f>
        <v>#N/A</v>
      </c>
      <c r="B2617" t="e">
        <f>$B2618 * VLOOKUP($A2618, テーブル5[], 8, FALSE)</f>
        <v>#N/A</v>
      </c>
    </row>
    <row r="2618" spans="1:2" hidden="1" outlineLevel="6" collapsed="1">
      <c r="A2618" s="4" t="e">
        <f>VLOOKUP($A2629, テーブル5[], 3, FALSE)</f>
        <v>#N/A</v>
      </c>
      <c r="B2618" t="e">
        <f>$B2629 * VLOOKUP($A2629, テーブル5[], 4, FALSE)</f>
        <v>#N/A</v>
      </c>
    </row>
    <row r="2619" spans="1:2" hidden="1" outlineLevel="7">
      <c r="A2619" s="5" t="s">
        <v>959</v>
      </c>
      <c r="B2619" t="e">
        <f>VLOOKUP(A2623, テーブル5[], 2, FALSE)</f>
        <v>#N/A</v>
      </c>
    </row>
    <row r="2620" spans="1:2" hidden="1" outlineLevel="7">
      <c r="A2620" s="5" t="e">
        <f>VLOOKUP($A2623, テーブル5[], 3, FALSE)</f>
        <v>#N/A</v>
      </c>
      <c r="B2620" t="e">
        <f>$B2623 * VLOOKUP($A2623, テーブル5[], 4, FALSE)</f>
        <v>#N/A</v>
      </c>
    </row>
    <row r="2621" spans="1:2" hidden="1" outlineLevel="7">
      <c r="A2621" s="5" t="e">
        <f>VLOOKUP($A2623, テーブル5[], 5, FALSE)</f>
        <v>#N/A</v>
      </c>
      <c r="B2621" t="e">
        <f>$B2623 * VLOOKUP($A2623, テーブル5[], 6, FALSE)</f>
        <v>#N/A</v>
      </c>
    </row>
    <row r="2622" spans="1:2" hidden="1" outlineLevel="7">
      <c r="A2622" s="5" t="e">
        <f>VLOOKUP($A2623, テーブル5[], 7, FALSE)</f>
        <v>#N/A</v>
      </c>
      <c r="B2622" t="e">
        <f>$B2623 * VLOOKUP($A2623, テーブル5[], 8, FALSE)</f>
        <v>#N/A</v>
      </c>
    </row>
    <row r="2623" spans="1:2" hidden="1" outlineLevel="6" collapsed="1">
      <c r="A2623" s="4" t="e">
        <f>VLOOKUP($A2629, テーブル5[], 5, FALSE)</f>
        <v>#N/A</v>
      </c>
      <c r="B2623" t="e">
        <f>$B2629 * VLOOKUP($A2629, テーブル5[], 6, FALSE)</f>
        <v>#N/A</v>
      </c>
    </row>
    <row r="2624" spans="1:2" hidden="1" outlineLevel="7">
      <c r="A2624" s="5" t="s">
        <v>959</v>
      </c>
      <c r="B2624" t="e">
        <f>VLOOKUP(A2628, テーブル5[], 2, FALSE)</f>
        <v>#N/A</v>
      </c>
    </row>
    <row r="2625" spans="1:2" hidden="1" outlineLevel="7">
      <c r="A2625" s="5" t="e">
        <f>VLOOKUP($A2628, テーブル5[], 3, FALSE)</f>
        <v>#N/A</v>
      </c>
      <c r="B2625" t="e">
        <f>$B2628 * VLOOKUP($A2628, テーブル5[], 4, FALSE)</f>
        <v>#N/A</v>
      </c>
    </row>
    <row r="2626" spans="1:2" hidden="1" outlineLevel="7">
      <c r="A2626" s="5" t="e">
        <f>VLOOKUP($A2628, テーブル5[], 5, FALSE)</f>
        <v>#N/A</v>
      </c>
      <c r="B2626" t="e">
        <f>$B2628 * VLOOKUP($A2628, テーブル5[], 6, FALSE)</f>
        <v>#N/A</v>
      </c>
    </row>
    <row r="2627" spans="1:2" hidden="1" outlineLevel="7">
      <c r="A2627" s="5" t="e">
        <f>VLOOKUP($A2628, テーブル5[], 7, FALSE)</f>
        <v>#N/A</v>
      </c>
      <c r="B2627" t="e">
        <f>$B2628 * VLOOKUP($A2628, テーブル5[], 8, FALSE)</f>
        <v>#N/A</v>
      </c>
    </row>
    <row r="2628" spans="1:2" hidden="1" outlineLevel="6" collapsed="1">
      <c r="A2628" s="4" t="e">
        <f>VLOOKUP($A2629, テーブル5[], 7, FALSE)</f>
        <v>#N/A</v>
      </c>
      <c r="B2628" t="e">
        <f>$B2629 * VLOOKUP($A2629, テーブル5[], 8, FALSE)</f>
        <v>#N/A</v>
      </c>
    </row>
    <row r="2629" spans="1:2" hidden="1" outlineLevel="5" collapsed="1">
      <c r="A2629" s="3" t="e">
        <f>VLOOKUP($A2647, テーブル5[], 5, FALSE)</f>
        <v>#N/A</v>
      </c>
      <c r="B2629" t="e">
        <f>$B2647 * VLOOKUP($A2647, テーブル5[], 6, FALSE)</f>
        <v>#N/A</v>
      </c>
    </row>
    <row r="2630" spans="1:2" hidden="1" outlineLevel="6">
      <c r="A2630" s="4" t="s">
        <v>959</v>
      </c>
      <c r="B2630" t="e">
        <f>VLOOKUP(A2646, テーブル5[], 2, FALSE)</f>
        <v>#N/A</v>
      </c>
    </row>
    <row r="2631" spans="1:2" hidden="1" outlineLevel="7">
      <c r="A2631" s="5" t="s">
        <v>959</v>
      </c>
      <c r="B2631" t="e">
        <f>VLOOKUP(A2635, テーブル5[], 2, FALSE)</f>
        <v>#N/A</v>
      </c>
    </row>
    <row r="2632" spans="1:2" hidden="1" outlineLevel="7">
      <c r="A2632" s="5" t="e">
        <f>VLOOKUP($A2635, テーブル5[], 3, FALSE)</f>
        <v>#N/A</v>
      </c>
      <c r="B2632" t="e">
        <f>$B2635 * VLOOKUP($A2635, テーブル5[], 4, FALSE)</f>
        <v>#N/A</v>
      </c>
    </row>
    <row r="2633" spans="1:2" hidden="1" outlineLevel="7">
      <c r="A2633" s="5" t="e">
        <f>VLOOKUP($A2635, テーブル5[], 5, FALSE)</f>
        <v>#N/A</v>
      </c>
      <c r="B2633" t="e">
        <f>$B2635 * VLOOKUP($A2635, テーブル5[], 6, FALSE)</f>
        <v>#N/A</v>
      </c>
    </row>
    <row r="2634" spans="1:2" hidden="1" outlineLevel="7">
      <c r="A2634" s="5" t="e">
        <f>VLOOKUP($A2635, テーブル5[], 7, FALSE)</f>
        <v>#N/A</v>
      </c>
      <c r="B2634" t="e">
        <f>$B2635 * VLOOKUP($A2635, テーブル5[], 8, FALSE)</f>
        <v>#N/A</v>
      </c>
    </row>
    <row r="2635" spans="1:2" hidden="1" outlineLevel="6" collapsed="1">
      <c r="A2635" s="4" t="e">
        <f>VLOOKUP($A2646, テーブル5[], 3, FALSE)</f>
        <v>#N/A</v>
      </c>
      <c r="B2635" t="e">
        <f>$B2646 * VLOOKUP($A2646, テーブル5[], 4, FALSE)</f>
        <v>#N/A</v>
      </c>
    </row>
    <row r="2636" spans="1:2" hidden="1" outlineLevel="7">
      <c r="A2636" s="5" t="s">
        <v>959</v>
      </c>
      <c r="B2636" t="e">
        <f>VLOOKUP(A2640, テーブル5[], 2, FALSE)</f>
        <v>#N/A</v>
      </c>
    </row>
    <row r="2637" spans="1:2" hidden="1" outlineLevel="7">
      <c r="A2637" s="5" t="e">
        <f>VLOOKUP($A2640, テーブル5[], 3, FALSE)</f>
        <v>#N/A</v>
      </c>
      <c r="B2637" t="e">
        <f>$B2640 * VLOOKUP($A2640, テーブル5[], 4, FALSE)</f>
        <v>#N/A</v>
      </c>
    </row>
    <row r="2638" spans="1:2" hidden="1" outlineLevel="7">
      <c r="A2638" s="5" t="e">
        <f>VLOOKUP($A2640, テーブル5[], 5, FALSE)</f>
        <v>#N/A</v>
      </c>
      <c r="B2638" t="e">
        <f>$B2640 * VLOOKUP($A2640, テーブル5[], 6, FALSE)</f>
        <v>#N/A</v>
      </c>
    </row>
    <row r="2639" spans="1:2" hidden="1" outlineLevel="7">
      <c r="A2639" s="5" t="e">
        <f>VLOOKUP($A2640, テーブル5[], 7, FALSE)</f>
        <v>#N/A</v>
      </c>
      <c r="B2639" t="e">
        <f>$B2640 * VLOOKUP($A2640, テーブル5[], 8, FALSE)</f>
        <v>#N/A</v>
      </c>
    </row>
    <row r="2640" spans="1:2" hidden="1" outlineLevel="6" collapsed="1">
      <c r="A2640" s="4" t="e">
        <f>VLOOKUP($A2646, テーブル5[], 5, FALSE)</f>
        <v>#N/A</v>
      </c>
      <c r="B2640" t="e">
        <f>$B2646 * VLOOKUP($A2646, テーブル5[], 6, FALSE)</f>
        <v>#N/A</v>
      </c>
    </row>
    <row r="2641" spans="1:2" hidden="1" outlineLevel="7">
      <c r="A2641" s="5" t="s">
        <v>959</v>
      </c>
      <c r="B2641" t="e">
        <f>VLOOKUP(A2645, テーブル5[], 2, FALSE)</f>
        <v>#N/A</v>
      </c>
    </row>
    <row r="2642" spans="1:2" hidden="1" outlineLevel="7">
      <c r="A2642" s="5" t="e">
        <f>VLOOKUP($A2645, テーブル5[], 3, FALSE)</f>
        <v>#N/A</v>
      </c>
      <c r="B2642" t="e">
        <f>$B2645 * VLOOKUP($A2645, テーブル5[], 4, FALSE)</f>
        <v>#N/A</v>
      </c>
    </row>
    <row r="2643" spans="1:2" hidden="1" outlineLevel="7">
      <c r="A2643" s="5" t="e">
        <f>VLOOKUP($A2645, テーブル5[], 5, FALSE)</f>
        <v>#N/A</v>
      </c>
      <c r="B2643" t="e">
        <f>$B2645 * VLOOKUP($A2645, テーブル5[], 6, FALSE)</f>
        <v>#N/A</v>
      </c>
    </row>
    <row r="2644" spans="1:2" hidden="1" outlineLevel="7">
      <c r="A2644" s="5" t="e">
        <f>VLOOKUP($A2645, テーブル5[], 7, FALSE)</f>
        <v>#N/A</v>
      </c>
      <c r="B2644" t="e">
        <f>$B2645 * VLOOKUP($A2645, テーブル5[], 8, FALSE)</f>
        <v>#N/A</v>
      </c>
    </row>
    <row r="2645" spans="1:2" hidden="1" outlineLevel="6" collapsed="1">
      <c r="A2645" s="4" t="e">
        <f>VLOOKUP($A2646, テーブル5[], 7, FALSE)</f>
        <v>#N/A</v>
      </c>
      <c r="B2645" t="e">
        <f>$B2646 * VLOOKUP($A2646, テーブル5[], 8, FALSE)</f>
        <v>#N/A</v>
      </c>
    </row>
    <row r="2646" spans="1:2" hidden="1" outlineLevel="5" collapsed="1">
      <c r="A2646" s="3" t="e">
        <f>VLOOKUP($A2647, テーブル5[], 7, FALSE)</f>
        <v>#N/A</v>
      </c>
      <c r="B2646" t="e">
        <f>$B2647 * VLOOKUP($A2647, テーブル5[], 8, FALSE)</f>
        <v>#N/A</v>
      </c>
    </row>
    <row r="2647" spans="1:2" hidden="1" outlineLevel="4" collapsed="1">
      <c r="A2647" s="10" t="e">
        <f>VLOOKUP($A2754, テーブル5[], 3, FALSE)</f>
        <v>#N/A</v>
      </c>
      <c r="B2647" s="11" t="e">
        <f>$B2754 * VLOOKUP($A2754, テーブル5[], 4, FALSE)</f>
        <v>#N/A</v>
      </c>
    </row>
    <row r="2648" spans="1:2" hidden="1" outlineLevel="5">
      <c r="A2648" s="3" t="s">
        <v>959</v>
      </c>
      <c r="B2648" t="e">
        <f>VLOOKUP(A2700, テーブル5[], 2, FALSE)</f>
        <v>#N/A</v>
      </c>
    </row>
    <row r="2649" spans="1:2" hidden="1" outlineLevel="6">
      <c r="A2649" s="4" t="s">
        <v>959</v>
      </c>
      <c r="B2649" t="e">
        <f>VLOOKUP(A2665, テーブル5[], 2, FALSE)</f>
        <v>#N/A</v>
      </c>
    </row>
    <row r="2650" spans="1:2" hidden="1" outlineLevel="7">
      <c r="A2650" s="5" t="s">
        <v>959</v>
      </c>
      <c r="B2650" t="e">
        <f>VLOOKUP(A2654, テーブル5[], 2, FALSE)</f>
        <v>#N/A</v>
      </c>
    </row>
    <row r="2651" spans="1:2" hidden="1" outlineLevel="7">
      <c r="A2651" s="5" t="e">
        <f>VLOOKUP($A2654, テーブル5[], 3, FALSE)</f>
        <v>#N/A</v>
      </c>
      <c r="B2651" t="e">
        <f>$B2654 * VLOOKUP($A2654, テーブル5[], 4, FALSE)</f>
        <v>#N/A</v>
      </c>
    </row>
    <row r="2652" spans="1:2" hidden="1" outlineLevel="7">
      <c r="A2652" s="5" t="e">
        <f>VLOOKUP($A2654, テーブル5[], 5, FALSE)</f>
        <v>#N/A</v>
      </c>
      <c r="B2652" t="e">
        <f>$B2654 * VLOOKUP($A2654, テーブル5[], 6, FALSE)</f>
        <v>#N/A</v>
      </c>
    </row>
    <row r="2653" spans="1:2" hidden="1" outlineLevel="7">
      <c r="A2653" s="5" t="e">
        <f>VLOOKUP($A2654, テーブル5[], 7, FALSE)</f>
        <v>#N/A</v>
      </c>
      <c r="B2653" t="e">
        <f>$B2654 * VLOOKUP($A2654, テーブル5[], 8, FALSE)</f>
        <v>#N/A</v>
      </c>
    </row>
    <row r="2654" spans="1:2" hidden="1" outlineLevel="6" collapsed="1">
      <c r="A2654" s="4" t="e">
        <f>VLOOKUP($A2665, テーブル5[], 3, FALSE)</f>
        <v>#N/A</v>
      </c>
      <c r="B2654" t="e">
        <f>$B2665 * VLOOKUP($A2665, テーブル5[], 4, FALSE)</f>
        <v>#N/A</v>
      </c>
    </row>
    <row r="2655" spans="1:2" hidden="1" outlineLevel="7">
      <c r="A2655" s="5" t="s">
        <v>959</v>
      </c>
      <c r="B2655" t="e">
        <f>VLOOKUP(A2659, テーブル5[], 2, FALSE)</f>
        <v>#N/A</v>
      </c>
    </row>
    <row r="2656" spans="1:2" hidden="1" outlineLevel="7">
      <c r="A2656" s="5" t="e">
        <f>VLOOKUP($A2659, テーブル5[], 3, FALSE)</f>
        <v>#N/A</v>
      </c>
      <c r="B2656" t="e">
        <f>$B2659 * VLOOKUP($A2659, テーブル5[], 4, FALSE)</f>
        <v>#N/A</v>
      </c>
    </row>
    <row r="2657" spans="1:2" hidden="1" outlineLevel="7">
      <c r="A2657" s="5" t="e">
        <f>VLOOKUP($A2659, テーブル5[], 5, FALSE)</f>
        <v>#N/A</v>
      </c>
      <c r="B2657" t="e">
        <f>$B2659 * VLOOKUP($A2659, テーブル5[], 6, FALSE)</f>
        <v>#N/A</v>
      </c>
    </row>
    <row r="2658" spans="1:2" hidden="1" outlineLevel="7">
      <c r="A2658" s="5" t="e">
        <f>VLOOKUP($A2659, テーブル5[], 7, FALSE)</f>
        <v>#N/A</v>
      </c>
      <c r="B2658" t="e">
        <f>$B2659 * VLOOKUP($A2659, テーブル5[], 8, FALSE)</f>
        <v>#N/A</v>
      </c>
    </row>
    <row r="2659" spans="1:2" hidden="1" outlineLevel="6" collapsed="1">
      <c r="A2659" s="4" t="e">
        <f>VLOOKUP($A2665, テーブル5[], 5, FALSE)</f>
        <v>#N/A</v>
      </c>
      <c r="B2659" t="e">
        <f>$B2665 * VLOOKUP($A2665, テーブル5[], 6, FALSE)</f>
        <v>#N/A</v>
      </c>
    </row>
    <row r="2660" spans="1:2" hidden="1" outlineLevel="7">
      <c r="A2660" s="5" t="s">
        <v>959</v>
      </c>
      <c r="B2660" t="e">
        <f>VLOOKUP(A2664, テーブル5[], 2, FALSE)</f>
        <v>#N/A</v>
      </c>
    </row>
    <row r="2661" spans="1:2" hidden="1" outlineLevel="7">
      <c r="A2661" s="5" t="e">
        <f>VLOOKUP($A2664, テーブル5[], 3, FALSE)</f>
        <v>#N/A</v>
      </c>
      <c r="B2661" t="e">
        <f>$B2664 * VLOOKUP($A2664, テーブル5[], 4, FALSE)</f>
        <v>#N/A</v>
      </c>
    </row>
    <row r="2662" spans="1:2" hidden="1" outlineLevel="7">
      <c r="A2662" s="5" t="e">
        <f>VLOOKUP($A2664, テーブル5[], 5, FALSE)</f>
        <v>#N/A</v>
      </c>
      <c r="B2662" t="e">
        <f>$B2664 * VLOOKUP($A2664, テーブル5[], 6, FALSE)</f>
        <v>#N/A</v>
      </c>
    </row>
    <row r="2663" spans="1:2" hidden="1" outlineLevel="7">
      <c r="A2663" s="5" t="e">
        <f>VLOOKUP($A2664, テーブル5[], 7, FALSE)</f>
        <v>#N/A</v>
      </c>
      <c r="B2663" t="e">
        <f>$B2664 * VLOOKUP($A2664, テーブル5[], 8, FALSE)</f>
        <v>#N/A</v>
      </c>
    </row>
    <row r="2664" spans="1:2" hidden="1" outlineLevel="6" collapsed="1">
      <c r="A2664" s="4" t="e">
        <f>VLOOKUP($A2665, テーブル5[], 7, FALSE)</f>
        <v>#N/A</v>
      </c>
      <c r="B2664" t="e">
        <f>$B2665 * VLOOKUP($A2665, テーブル5[], 8, FALSE)</f>
        <v>#N/A</v>
      </c>
    </row>
    <row r="2665" spans="1:2" hidden="1" outlineLevel="5" collapsed="1">
      <c r="A2665" s="3" t="e">
        <f>VLOOKUP($A2700, テーブル5[], 3, FALSE)</f>
        <v>#N/A</v>
      </c>
      <c r="B2665" t="e">
        <f>$B2700 * VLOOKUP($A2700, テーブル5[], 4, FALSE)</f>
        <v>#N/A</v>
      </c>
    </row>
    <row r="2666" spans="1:2" hidden="1" outlineLevel="6">
      <c r="A2666" s="4" t="s">
        <v>959</v>
      </c>
      <c r="B2666" t="e">
        <f>VLOOKUP(A2682, テーブル5[], 2, FALSE)</f>
        <v>#N/A</v>
      </c>
    </row>
    <row r="2667" spans="1:2" hidden="1" outlineLevel="7">
      <c r="A2667" s="5" t="s">
        <v>959</v>
      </c>
      <c r="B2667" t="e">
        <f>VLOOKUP(A2671, テーブル5[], 2, FALSE)</f>
        <v>#N/A</v>
      </c>
    </row>
    <row r="2668" spans="1:2" hidden="1" outlineLevel="7">
      <c r="A2668" s="5" t="e">
        <f>VLOOKUP($A2671, テーブル5[], 3, FALSE)</f>
        <v>#N/A</v>
      </c>
      <c r="B2668" t="e">
        <f>$B2671 * VLOOKUP($A2671, テーブル5[], 4, FALSE)</f>
        <v>#N/A</v>
      </c>
    </row>
    <row r="2669" spans="1:2" hidden="1" outlineLevel="7">
      <c r="A2669" s="5" t="e">
        <f>VLOOKUP($A2671, テーブル5[], 5, FALSE)</f>
        <v>#N/A</v>
      </c>
      <c r="B2669" t="e">
        <f>$B2671 * VLOOKUP($A2671, テーブル5[], 6, FALSE)</f>
        <v>#N/A</v>
      </c>
    </row>
    <row r="2670" spans="1:2" hidden="1" outlineLevel="7">
      <c r="A2670" s="5" t="e">
        <f>VLOOKUP($A2671, テーブル5[], 7, FALSE)</f>
        <v>#N/A</v>
      </c>
      <c r="B2670" t="e">
        <f>$B2671 * VLOOKUP($A2671, テーブル5[], 8, FALSE)</f>
        <v>#N/A</v>
      </c>
    </row>
    <row r="2671" spans="1:2" hidden="1" outlineLevel="6" collapsed="1">
      <c r="A2671" s="4" t="e">
        <f>VLOOKUP($A2682, テーブル5[], 3, FALSE)</f>
        <v>#N/A</v>
      </c>
      <c r="B2671" t="e">
        <f>$B2682 * VLOOKUP($A2682, テーブル5[], 4, FALSE)</f>
        <v>#N/A</v>
      </c>
    </row>
    <row r="2672" spans="1:2" hidden="1" outlineLevel="7">
      <c r="A2672" s="5" t="s">
        <v>959</v>
      </c>
      <c r="B2672" t="e">
        <f>VLOOKUP(A2676, テーブル5[], 2, FALSE)</f>
        <v>#N/A</v>
      </c>
    </row>
    <row r="2673" spans="1:2" hidden="1" outlineLevel="7">
      <c r="A2673" s="5" t="e">
        <f>VLOOKUP($A2676, テーブル5[], 3, FALSE)</f>
        <v>#N/A</v>
      </c>
      <c r="B2673" t="e">
        <f>$B2676 * VLOOKUP($A2676, テーブル5[], 4, FALSE)</f>
        <v>#N/A</v>
      </c>
    </row>
    <row r="2674" spans="1:2" hidden="1" outlineLevel="7">
      <c r="A2674" s="5" t="e">
        <f>VLOOKUP($A2676, テーブル5[], 5, FALSE)</f>
        <v>#N/A</v>
      </c>
      <c r="B2674" t="e">
        <f>$B2676 * VLOOKUP($A2676, テーブル5[], 6, FALSE)</f>
        <v>#N/A</v>
      </c>
    </row>
    <row r="2675" spans="1:2" hidden="1" outlineLevel="7">
      <c r="A2675" s="5" t="e">
        <f>VLOOKUP($A2676, テーブル5[], 7, FALSE)</f>
        <v>#N/A</v>
      </c>
      <c r="B2675" t="e">
        <f>$B2676 * VLOOKUP($A2676, テーブル5[], 8, FALSE)</f>
        <v>#N/A</v>
      </c>
    </row>
    <row r="2676" spans="1:2" hidden="1" outlineLevel="6" collapsed="1">
      <c r="A2676" s="4" t="e">
        <f>VLOOKUP($A2682, テーブル5[], 5, FALSE)</f>
        <v>#N/A</v>
      </c>
      <c r="B2676" t="e">
        <f>$B2682 * VLOOKUP($A2682, テーブル5[], 6, FALSE)</f>
        <v>#N/A</v>
      </c>
    </row>
    <row r="2677" spans="1:2" hidden="1" outlineLevel="7">
      <c r="A2677" s="5" t="s">
        <v>959</v>
      </c>
      <c r="B2677" t="e">
        <f>VLOOKUP(A2681, テーブル5[], 2, FALSE)</f>
        <v>#N/A</v>
      </c>
    </row>
    <row r="2678" spans="1:2" hidden="1" outlineLevel="7">
      <c r="A2678" s="5" t="e">
        <f>VLOOKUP($A2681, テーブル5[], 3, FALSE)</f>
        <v>#N/A</v>
      </c>
      <c r="B2678" t="e">
        <f>$B2681 * VLOOKUP($A2681, テーブル5[], 4, FALSE)</f>
        <v>#N/A</v>
      </c>
    </row>
    <row r="2679" spans="1:2" hidden="1" outlineLevel="7">
      <c r="A2679" s="5" t="e">
        <f>VLOOKUP($A2681, テーブル5[], 5, FALSE)</f>
        <v>#N/A</v>
      </c>
      <c r="B2679" t="e">
        <f>$B2681 * VLOOKUP($A2681, テーブル5[], 6, FALSE)</f>
        <v>#N/A</v>
      </c>
    </row>
    <row r="2680" spans="1:2" hidden="1" outlineLevel="7">
      <c r="A2680" s="5" t="e">
        <f>VLOOKUP($A2681, テーブル5[], 7, FALSE)</f>
        <v>#N/A</v>
      </c>
      <c r="B2680" t="e">
        <f>$B2681 * VLOOKUP($A2681, テーブル5[], 8, FALSE)</f>
        <v>#N/A</v>
      </c>
    </row>
    <row r="2681" spans="1:2" hidden="1" outlineLevel="6" collapsed="1">
      <c r="A2681" s="4" t="e">
        <f>VLOOKUP($A2682, テーブル5[], 7, FALSE)</f>
        <v>#N/A</v>
      </c>
      <c r="B2681" t="e">
        <f>$B2682 * VLOOKUP($A2682, テーブル5[], 8, FALSE)</f>
        <v>#N/A</v>
      </c>
    </row>
    <row r="2682" spans="1:2" hidden="1" outlineLevel="5" collapsed="1">
      <c r="A2682" s="3" t="e">
        <f>VLOOKUP($A2700, テーブル5[], 5, FALSE)</f>
        <v>#N/A</v>
      </c>
      <c r="B2682" t="e">
        <f>$B2700 * VLOOKUP($A2700, テーブル5[], 6, FALSE)</f>
        <v>#N/A</v>
      </c>
    </row>
    <row r="2683" spans="1:2" hidden="1" outlineLevel="6">
      <c r="A2683" s="4" t="s">
        <v>959</v>
      </c>
      <c r="B2683" t="e">
        <f>VLOOKUP(A2699, テーブル5[], 2, FALSE)</f>
        <v>#N/A</v>
      </c>
    </row>
    <row r="2684" spans="1:2" hidden="1" outlineLevel="7">
      <c r="A2684" s="5" t="s">
        <v>959</v>
      </c>
      <c r="B2684" t="e">
        <f>VLOOKUP(A2688, テーブル5[], 2, FALSE)</f>
        <v>#N/A</v>
      </c>
    </row>
    <row r="2685" spans="1:2" hidden="1" outlineLevel="7">
      <c r="A2685" s="5" t="e">
        <f>VLOOKUP($A2688, テーブル5[], 3, FALSE)</f>
        <v>#N/A</v>
      </c>
      <c r="B2685" t="e">
        <f>$B2688 * VLOOKUP($A2688, テーブル5[], 4, FALSE)</f>
        <v>#N/A</v>
      </c>
    </row>
    <row r="2686" spans="1:2" hidden="1" outlineLevel="7">
      <c r="A2686" s="5" t="e">
        <f>VLOOKUP($A2688, テーブル5[], 5, FALSE)</f>
        <v>#N/A</v>
      </c>
      <c r="B2686" t="e">
        <f>$B2688 * VLOOKUP($A2688, テーブル5[], 6, FALSE)</f>
        <v>#N/A</v>
      </c>
    </row>
    <row r="2687" spans="1:2" hidden="1" outlineLevel="7">
      <c r="A2687" s="5" t="e">
        <f>VLOOKUP($A2688, テーブル5[], 7, FALSE)</f>
        <v>#N/A</v>
      </c>
      <c r="B2687" t="e">
        <f>$B2688 * VLOOKUP($A2688, テーブル5[], 8, FALSE)</f>
        <v>#N/A</v>
      </c>
    </row>
    <row r="2688" spans="1:2" hidden="1" outlineLevel="6" collapsed="1">
      <c r="A2688" s="4" t="e">
        <f>VLOOKUP($A2699, テーブル5[], 3, FALSE)</f>
        <v>#N/A</v>
      </c>
      <c r="B2688" t="e">
        <f>$B2699 * VLOOKUP($A2699, テーブル5[], 4, FALSE)</f>
        <v>#N/A</v>
      </c>
    </row>
    <row r="2689" spans="1:2" hidden="1" outlineLevel="7">
      <c r="A2689" s="5" t="s">
        <v>959</v>
      </c>
      <c r="B2689" t="e">
        <f>VLOOKUP(A2693, テーブル5[], 2, FALSE)</f>
        <v>#N/A</v>
      </c>
    </row>
    <row r="2690" spans="1:2" hidden="1" outlineLevel="7">
      <c r="A2690" s="5" t="e">
        <f>VLOOKUP($A2693, テーブル5[], 3, FALSE)</f>
        <v>#N/A</v>
      </c>
      <c r="B2690" t="e">
        <f>$B2693 * VLOOKUP($A2693, テーブル5[], 4, FALSE)</f>
        <v>#N/A</v>
      </c>
    </row>
    <row r="2691" spans="1:2" hidden="1" outlineLevel="7">
      <c r="A2691" s="5" t="e">
        <f>VLOOKUP($A2693, テーブル5[], 5, FALSE)</f>
        <v>#N/A</v>
      </c>
      <c r="B2691" t="e">
        <f>$B2693 * VLOOKUP($A2693, テーブル5[], 6, FALSE)</f>
        <v>#N/A</v>
      </c>
    </row>
    <row r="2692" spans="1:2" hidden="1" outlineLevel="7">
      <c r="A2692" s="5" t="e">
        <f>VLOOKUP($A2693, テーブル5[], 7, FALSE)</f>
        <v>#N/A</v>
      </c>
      <c r="B2692" t="e">
        <f>$B2693 * VLOOKUP($A2693, テーブル5[], 8, FALSE)</f>
        <v>#N/A</v>
      </c>
    </row>
    <row r="2693" spans="1:2" hidden="1" outlineLevel="6" collapsed="1">
      <c r="A2693" s="4" t="e">
        <f>VLOOKUP($A2699, テーブル5[], 5, FALSE)</f>
        <v>#N/A</v>
      </c>
      <c r="B2693" t="e">
        <f>$B2699 * VLOOKUP($A2699, テーブル5[], 6, FALSE)</f>
        <v>#N/A</v>
      </c>
    </row>
    <row r="2694" spans="1:2" hidden="1" outlineLevel="7">
      <c r="A2694" s="5" t="s">
        <v>959</v>
      </c>
      <c r="B2694" t="e">
        <f>VLOOKUP(A2698, テーブル5[], 2, FALSE)</f>
        <v>#N/A</v>
      </c>
    </row>
    <row r="2695" spans="1:2" hidden="1" outlineLevel="7">
      <c r="A2695" s="5" t="e">
        <f>VLOOKUP($A2698, テーブル5[], 3, FALSE)</f>
        <v>#N/A</v>
      </c>
      <c r="B2695" t="e">
        <f>$B2698 * VLOOKUP($A2698, テーブル5[], 4, FALSE)</f>
        <v>#N/A</v>
      </c>
    </row>
    <row r="2696" spans="1:2" hidden="1" outlineLevel="7">
      <c r="A2696" s="5" t="e">
        <f>VLOOKUP($A2698, テーブル5[], 5, FALSE)</f>
        <v>#N/A</v>
      </c>
      <c r="B2696" t="e">
        <f>$B2698 * VLOOKUP($A2698, テーブル5[], 6, FALSE)</f>
        <v>#N/A</v>
      </c>
    </row>
    <row r="2697" spans="1:2" hidden="1" outlineLevel="7">
      <c r="A2697" s="5" t="e">
        <f>VLOOKUP($A2698, テーブル5[], 7, FALSE)</f>
        <v>#N/A</v>
      </c>
      <c r="B2697" t="e">
        <f>$B2698 * VLOOKUP($A2698, テーブル5[], 8, FALSE)</f>
        <v>#N/A</v>
      </c>
    </row>
    <row r="2698" spans="1:2" hidden="1" outlineLevel="6" collapsed="1">
      <c r="A2698" s="4" t="e">
        <f>VLOOKUP($A2699, テーブル5[], 7, FALSE)</f>
        <v>#N/A</v>
      </c>
      <c r="B2698" t="e">
        <f>$B2699 * VLOOKUP($A2699, テーブル5[], 8, FALSE)</f>
        <v>#N/A</v>
      </c>
    </row>
    <row r="2699" spans="1:2" hidden="1" outlineLevel="5" collapsed="1">
      <c r="A2699" s="3" t="e">
        <f>VLOOKUP($A2700, テーブル5[], 7, FALSE)</f>
        <v>#N/A</v>
      </c>
      <c r="B2699" t="e">
        <f>$B2700 * VLOOKUP($A2700, テーブル5[], 8, FALSE)</f>
        <v>#N/A</v>
      </c>
    </row>
    <row r="2700" spans="1:2" hidden="1" outlineLevel="4" collapsed="1">
      <c r="A2700" s="10" t="e">
        <f>VLOOKUP($A2754, テーブル5[], 5, FALSE)</f>
        <v>#N/A</v>
      </c>
      <c r="B2700" s="11" t="e">
        <f>$B2754 * VLOOKUP($A2754, テーブル5[], 6, FALSE)</f>
        <v>#N/A</v>
      </c>
    </row>
    <row r="2701" spans="1:2" hidden="1" outlineLevel="5">
      <c r="A2701" s="3" t="s">
        <v>959</v>
      </c>
      <c r="B2701" t="e">
        <f>VLOOKUP(A2753, テーブル5[], 2, FALSE)</f>
        <v>#N/A</v>
      </c>
    </row>
    <row r="2702" spans="1:2" hidden="1" outlineLevel="6">
      <c r="A2702" s="4" t="s">
        <v>959</v>
      </c>
      <c r="B2702" t="e">
        <f>VLOOKUP(A2718, テーブル5[], 2, FALSE)</f>
        <v>#N/A</v>
      </c>
    </row>
    <row r="2703" spans="1:2" hidden="1" outlineLevel="7">
      <c r="A2703" s="5" t="s">
        <v>959</v>
      </c>
      <c r="B2703" t="e">
        <f>VLOOKUP(A2707, テーブル5[], 2, FALSE)</f>
        <v>#N/A</v>
      </c>
    </row>
    <row r="2704" spans="1:2" hidden="1" outlineLevel="7">
      <c r="A2704" s="5" t="e">
        <f>VLOOKUP($A2707, テーブル5[], 3, FALSE)</f>
        <v>#N/A</v>
      </c>
      <c r="B2704" t="e">
        <f>$B2707 * VLOOKUP($A2707, テーブル5[], 4, FALSE)</f>
        <v>#N/A</v>
      </c>
    </row>
    <row r="2705" spans="1:2" hidden="1" outlineLevel="7">
      <c r="A2705" s="5" t="e">
        <f>VLOOKUP($A2707, テーブル5[], 5, FALSE)</f>
        <v>#N/A</v>
      </c>
      <c r="B2705" t="e">
        <f>$B2707 * VLOOKUP($A2707, テーブル5[], 6, FALSE)</f>
        <v>#N/A</v>
      </c>
    </row>
    <row r="2706" spans="1:2" hidden="1" outlineLevel="7">
      <c r="A2706" s="5" t="e">
        <f>VLOOKUP($A2707, テーブル5[], 7, FALSE)</f>
        <v>#N/A</v>
      </c>
      <c r="B2706" t="e">
        <f>$B2707 * VLOOKUP($A2707, テーブル5[], 8, FALSE)</f>
        <v>#N/A</v>
      </c>
    </row>
    <row r="2707" spans="1:2" hidden="1" outlineLevel="6" collapsed="1">
      <c r="A2707" s="4" t="e">
        <f>VLOOKUP($A2718, テーブル5[], 3, FALSE)</f>
        <v>#N/A</v>
      </c>
      <c r="B2707" t="e">
        <f>$B2718 * VLOOKUP($A2718, テーブル5[], 4, FALSE)</f>
        <v>#N/A</v>
      </c>
    </row>
    <row r="2708" spans="1:2" hidden="1" outlineLevel="7">
      <c r="A2708" s="5" t="s">
        <v>959</v>
      </c>
      <c r="B2708" t="e">
        <f>VLOOKUP(A2712, テーブル5[], 2, FALSE)</f>
        <v>#N/A</v>
      </c>
    </row>
    <row r="2709" spans="1:2" hidden="1" outlineLevel="7">
      <c r="A2709" s="5" t="e">
        <f>VLOOKUP($A2712, テーブル5[], 3, FALSE)</f>
        <v>#N/A</v>
      </c>
      <c r="B2709" t="e">
        <f>$B2712 * VLOOKUP($A2712, テーブル5[], 4, FALSE)</f>
        <v>#N/A</v>
      </c>
    </row>
    <row r="2710" spans="1:2" hidden="1" outlineLevel="7">
      <c r="A2710" s="5" t="e">
        <f>VLOOKUP($A2712, テーブル5[], 5, FALSE)</f>
        <v>#N/A</v>
      </c>
      <c r="B2710" t="e">
        <f>$B2712 * VLOOKUP($A2712, テーブル5[], 6, FALSE)</f>
        <v>#N/A</v>
      </c>
    </row>
    <row r="2711" spans="1:2" hidden="1" outlineLevel="7">
      <c r="A2711" s="5" t="e">
        <f>VLOOKUP($A2712, テーブル5[], 7, FALSE)</f>
        <v>#N/A</v>
      </c>
      <c r="B2711" t="e">
        <f>$B2712 * VLOOKUP($A2712, テーブル5[], 8, FALSE)</f>
        <v>#N/A</v>
      </c>
    </row>
    <row r="2712" spans="1:2" hidden="1" outlineLevel="6" collapsed="1">
      <c r="A2712" s="4" t="e">
        <f>VLOOKUP($A2718, テーブル5[], 5, FALSE)</f>
        <v>#N/A</v>
      </c>
      <c r="B2712" t="e">
        <f>$B2718 * VLOOKUP($A2718, テーブル5[], 6, FALSE)</f>
        <v>#N/A</v>
      </c>
    </row>
    <row r="2713" spans="1:2" hidden="1" outlineLevel="7">
      <c r="A2713" s="5" t="s">
        <v>959</v>
      </c>
      <c r="B2713" t="e">
        <f>VLOOKUP(A2717, テーブル5[], 2, FALSE)</f>
        <v>#N/A</v>
      </c>
    </row>
    <row r="2714" spans="1:2" hidden="1" outlineLevel="7">
      <c r="A2714" s="5" t="e">
        <f>VLOOKUP($A2717, テーブル5[], 3, FALSE)</f>
        <v>#N/A</v>
      </c>
      <c r="B2714" t="e">
        <f>$B2717 * VLOOKUP($A2717, テーブル5[], 4, FALSE)</f>
        <v>#N/A</v>
      </c>
    </row>
    <row r="2715" spans="1:2" hidden="1" outlineLevel="7">
      <c r="A2715" s="5" t="e">
        <f>VLOOKUP($A2717, テーブル5[], 5, FALSE)</f>
        <v>#N/A</v>
      </c>
      <c r="B2715" t="e">
        <f>$B2717 * VLOOKUP($A2717, テーブル5[], 6, FALSE)</f>
        <v>#N/A</v>
      </c>
    </row>
    <row r="2716" spans="1:2" hidden="1" outlineLevel="7">
      <c r="A2716" s="5" t="e">
        <f>VLOOKUP($A2717, テーブル5[], 7, FALSE)</f>
        <v>#N/A</v>
      </c>
      <c r="B2716" t="e">
        <f>$B2717 * VLOOKUP($A2717, テーブル5[], 8, FALSE)</f>
        <v>#N/A</v>
      </c>
    </row>
    <row r="2717" spans="1:2" hidden="1" outlineLevel="6" collapsed="1">
      <c r="A2717" s="4" t="e">
        <f>VLOOKUP($A2718, テーブル5[], 7, FALSE)</f>
        <v>#N/A</v>
      </c>
      <c r="B2717" t="e">
        <f>$B2718 * VLOOKUP($A2718, テーブル5[], 8, FALSE)</f>
        <v>#N/A</v>
      </c>
    </row>
    <row r="2718" spans="1:2" hidden="1" outlineLevel="5" collapsed="1">
      <c r="A2718" s="3" t="e">
        <f>VLOOKUP($A2753, テーブル5[], 3, FALSE)</f>
        <v>#N/A</v>
      </c>
      <c r="B2718" t="e">
        <f>$B2753 * VLOOKUP($A2753, テーブル5[], 4, FALSE)</f>
        <v>#N/A</v>
      </c>
    </row>
    <row r="2719" spans="1:2" hidden="1" outlineLevel="6">
      <c r="A2719" s="4" t="s">
        <v>959</v>
      </c>
      <c r="B2719" t="e">
        <f>VLOOKUP(A2735, テーブル5[], 2, FALSE)</f>
        <v>#N/A</v>
      </c>
    </row>
    <row r="2720" spans="1:2" hidden="1" outlineLevel="7">
      <c r="A2720" s="5" t="s">
        <v>959</v>
      </c>
      <c r="B2720" t="e">
        <f>VLOOKUP(A2724, テーブル5[], 2, FALSE)</f>
        <v>#N/A</v>
      </c>
    </row>
    <row r="2721" spans="1:2" hidden="1" outlineLevel="7">
      <c r="A2721" s="5" t="e">
        <f>VLOOKUP($A2724, テーブル5[], 3, FALSE)</f>
        <v>#N/A</v>
      </c>
      <c r="B2721" t="e">
        <f>$B2724 * VLOOKUP($A2724, テーブル5[], 4, FALSE)</f>
        <v>#N/A</v>
      </c>
    </row>
    <row r="2722" spans="1:2" hidden="1" outlineLevel="7">
      <c r="A2722" s="5" t="e">
        <f>VLOOKUP($A2724, テーブル5[], 5, FALSE)</f>
        <v>#N/A</v>
      </c>
      <c r="B2722" t="e">
        <f>$B2724 * VLOOKUP($A2724, テーブル5[], 6, FALSE)</f>
        <v>#N/A</v>
      </c>
    </row>
    <row r="2723" spans="1:2" hidden="1" outlineLevel="7">
      <c r="A2723" s="5" t="e">
        <f>VLOOKUP($A2724, テーブル5[], 7, FALSE)</f>
        <v>#N/A</v>
      </c>
      <c r="B2723" t="e">
        <f>$B2724 * VLOOKUP($A2724, テーブル5[], 8, FALSE)</f>
        <v>#N/A</v>
      </c>
    </row>
    <row r="2724" spans="1:2" hidden="1" outlineLevel="6" collapsed="1">
      <c r="A2724" s="4" t="e">
        <f>VLOOKUP($A2735, テーブル5[], 3, FALSE)</f>
        <v>#N/A</v>
      </c>
      <c r="B2724" t="e">
        <f>$B2735 * VLOOKUP($A2735, テーブル5[], 4, FALSE)</f>
        <v>#N/A</v>
      </c>
    </row>
    <row r="2725" spans="1:2" hidden="1" outlineLevel="7">
      <c r="A2725" s="5" t="s">
        <v>959</v>
      </c>
      <c r="B2725" t="e">
        <f>VLOOKUP(A2729, テーブル5[], 2, FALSE)</f>
        <v>#N/A</v>
      </c>
    </row>
    <row r="2726" spans="1:2" hidden="1" outlineLevel="7">
      <c r="A2726" s="5" t="e">
        <f>VLOOKUP($A2729, テーブル5[], 3, FALSE)</f>
        <v>#N/A</v>
      </c>
      <c r="B2726" t="e">
        <f>$B2729 * VLOOKUP($A2729, テーブル5[], 4, FALSE)</f>
        <v>#N/A</v>
      </c>
    </row>
    <row r="2727" spans="1:2" hidden="1" outlineLevel="7">
      <c r="A2727" s="5" t="e">
        <f>VLOOKUP($A2729, テーブル5[], 5, FALSE)</f>
        <v>#N/A</v>
      </c>
      <c r="B2727" t="e">
        <f>$B2729 * VLOOKUP($A2729, テーブル5[], 6, FALSE)</f>
        <v>#N/A</v>
      </c>
    </row>
    <row r="2728" spans="1:2" hidden="1" outlineLevel="7">
      <c r="A2728" s="5" t="e">
        <f>VLOOKUP($A2729, テーブル5[], 7, FALSE)</f>
        <v>#N/A</v>
      </c>
      <c r="B2728" t="e">
        <f>$B2729 * VLOOKUP($A2729, テーブル5[], 8, FALSE)</f>
        <v>#N/A</v>
      </c>
    </row>
    <row r="2729" spans="1:2" hidden="1" outlineLevel="6" collapsed="1">
      <c r="A2729" s="4" t="e">
        <f>VLOOKUP($A2735, テーブル5[], 5, FALSE)</f>
        <v>#N/A</v>
      </c>
      <c r="B2729" t="e">
        <f>$B2735 * VLOOKUP($A2735, テーブル5[], 6, FALSE)</f>
        <v>#N/A</v>
      </c>
    </row>
    <row r="2730" spans="1:2" hidden="1" outlineLevel="7">
      <c r="A2730" s="5" t="s">
        <v>959</v>
      </c>
      <c r="B2730" t="e">
        <f>VLOOKUP(A2734, テーブル5[], 2, FALSE)</f>
        <v>#N/A</v>
      </c>
    </row>
    <row r="2731" spans="1:2" hidden="1" outlineLevel="7">
      <c r="A2731" s="5" t="e">
        <f>VLOOKUP($A2734, テーブル5[], 3, FALSE)</f>
        <v>#N/A</v>
      </c>
      <c r="B2731" t="e">
        <f>$B2734 * VLOOKUP($A2734, テーブル5[], 4, FALSE)</f>
        <v>#N/A</v>
      </c>
    </row>
    <row r="2732" spans="1:2" hidden="1" outlineLevel="7">
      <c r="A2732" s="5" t="e">
        <f>VLOOKUP($A2734, テーブル5[], 5, FALSE)</f>
        <v>#N/A</v>
      </c>
      <c r="B2732" t="e">
        <f>$B2734 * VLOOKUP($A2734, テーブル5[], 6, FALSE)</f>
        <v>#N/A</v>
      </c>
    </row>
    <row r="2733" spans="1:2" hidden="1" outlineLevel="7">
      <c r="A2733" s="5" t="e">
        <f>VLOOKUP($A2734, テーブル5[], 7, FALSE)</f>
        <v>#N/A</v>
      </c>
      <c r="B2733" t="e">
        <f>$B2734 * VLOOKUP($A2734, テーブル5[], 8, FALSE)</f>
        <v>#N/A</v>
      </c>
    </row>
    <row r="2734" spans="1:2" hidden="1" outlineLevel="6" collapsed="1">
      <c r="A2734" s="4" t="e">
        <f>VLOOKUP($A2735, テーブル5[], 7, FALSE)</f>
        <v>#N/A</v>
      </c>
      <c r="B2734" t="e">
        <f>$B2735 * VLOOKUP($A2735, テーブル5[], 8, FALSE)</f>
        <v>#N/A</v>
      </c>
    </row>
    <row r="2735" spans="1:2" hidden="1" outlineLevel="5" collapsed="1">
      <c r="A2735" s="3" t="e">
        <f>VLOOKUP($A2753, テーブル5[], 5, FALSE)</f>
        <v>#N/A</v>
      </c>
      <c r="B2735" t="e">
        <f>$B2753 * VLOOKUP($A2753, テーブル5[], 6, FALSE)</f>
        <v>#N/A</v>
      </c>
    </row>
    <row r="2736" spans="1:2" hidden="1" outlineLevel="6">
      <c r="A2736" s="4" t="s">
        <v>959</v>
      </c>
      <c r="B2736" t="e">
        <f>VLOOKUP(A2752, テーブル5[], 2, FALSE)</f>
        <v>#N/A</v>
      </c>
    </row>
    <row r="2737" spans="1:2" hidden="1" outlineLevel="7">
      <c r="A2737" s="5" t="s">
        <v>959</v>
      </c>
      <c r="B2737" t="e">
        <f>VLOOKUP(A2741, テーブル5[], 2, FALSE)</f>
        <v>#N/A</v>
      </c>
    </row>
    <row r="2738" spans="1:2" hidden="1" outlineLevel="7">
      <c r="A2738" s="5" t="e">
        <f>VLOOKUP($A2741, テーブル5[], 3, FALSE)</f>
        <v>#N/A</v>
      </c>
      <c r="B2738" t="e">
        <f>$B2741 * VLOOKUP($A2741, テーブル5[], 4, FALSE)</f>
        <v>#N/A</v>
      </c>
    </row>
    <row r="2739" spans="1:2" hidden="1" outlineLevel="7">
      <c r="A2739" s="5" t="e">
        <f>VLOOKUP($A2741, テーブル5[], 5, FALSE)</f>
        <v>#N/A</v>
      </c>
      <c r="B2739" t="e">
        <f>$B2741 * VLOOKUP($A2741, テーブル5[], 6, FALSE)</f>
        <v>#N/A</v>
      </c>
    </row>
    <row r="2740" spans="1:2" hidden="1" outlineLevel="7">
      <c r="A2740" s="5" t="e">
        <f>VLOOKUP($A2741, テーブル5[], 7, FALSE)</f>
        <v>#N/A</v>
      </c>
      <c r="B2740" t="e">
        <f>$B2741 * VLOOKUP($A2741, テーブル5[], 8, FALSE)</f>
        <v>#N/A</v>
      </c>
    </row>
    <row r="2741" spans="1:2" hidden="1" outlineLevel="6" collapsed="1">
      <c r="A2741" s="4" t="e">
        <f>VLOOKUP($A2752, テーブル5[], 3, FALSE)</f>
        <v>#N/A</v>
      </c>
      <c r="B2741" t="e">
        <f>$B2752 * VLOOKUP($A2752, テーブル5[], 4, FALSE)</f>
        <v>#N/A</v>
      </c>
    </row>
    <row r="2742" spans="1:2" hidden="1" outlineLevel="7">
      <c r="A2742" s="5" t="s">
        <v>959</v>
      </c>
      <c r="B2742" t="e">
        <f>VLOOKUP(A2746, テーブル5[], 2, FALSE)</f>
        <v>#N/A</v>
      </c>
    </row>
    <row r="2743" spans="1:2" hidden="1" outlineLevel="7">
      <c r="A2743" s="5" t="e">
        <f>VLOOKUP($A2746, テーブル5[], 3, FALSE)</f>
        <v>#N/A</v>
      </c>
      <c r="B2743" t="e">
        <f>$B2746 * VLOOKUP($A2746, テーブル5[], 4, FALSE)</f>
        <v>#N/A</v>
      </c>
    </row>
    <row r="2744" spans="1:2" hidden="1" outlineLevel="7">
      <c r="A2744" s="5" t="e">
        <f>VLOOKUP($A2746, テーブル5[], 5, FALSE)</f>
        <v>#N/A</v>
      </c>
      <c r="B2744" t="e">
        <f>$B2746 * VLOOKUP($A2746, テーブル5[], 6, FALSE)</f>
        <v>#N/A</v>
      </c>
    </row>
    <row r="2745" spans="1:2" hidden="1" outlineLevel="7">
      <c r="A2745" s="5" t="e">
        <f>VLOOKUP($A2746, テーブル5[], 7, FALSE)</f>
        <v>#N/A</v>
      </c>
      <c r="B2745" t="e">
        <f>$B2746 * VLOOKUP($A2746, テーブル5[], 8, FALSE)</f>
        <v>#N/A</v>
      </c>
    </row>
    <row r="2746" spans="1:2" hidden="1" outlineLevel="6" collapsed="1">
      <c r="A2746" s="4" t="e">
        <f>VLOOKUP($A2752, テーブル5[], 5, FALSE)</f>
        <v>#N/A</v>
      </c>
      <c r="B2746" t="e">
        <f>$B2752 * VLOOKUP($A2752, テーブル5[], 6, FALSE)</f>
        <v>#N/A</v>
      </c>
    </row>
    <row r="2747" spans="1:2" hidden="1" outlineLevel="7">
      <c r="A2747" s="5" t="s">
        <v>959</v>
      </c>
      <c r="B2747" t="e">
        <f>VLOOKUP(A2751, テーブル5[], 2, FALSE)</f>
        <v>#N/A</v>
      </c>
    </row>
    <row r="2748" spans="1:2" hidden="1" outlineLevel="7">
      <c r="A2748" s="5" t="e">
        <f>VLOOKUP($A2751, テーブル5[], 3, FALSE)</f>
        <v>#N/A</v>
      </c>
      <c r="B2748" t="e">
        <f>$B2751 * VLOOKUP($A2751, テーブル5[], 4, FALSE)</f>
        <v>#N/A</v>
      </c>
    </row>
    <row r="2749" spans="1:2" hidden="1" outlineLevel="7">
      <c r="A2749" s="5" t="e">
        <f>VLOOKUP($A2751, テーブル5[], 5, FALSE)</f>
        <v>#N/A</v>
      </c>
      <c r="B2749" t="e">
        <f>$B2751 * VLOOKUP($A2751, テーブル5[], 6, FALSE)</f>
        <v>#N/A</v>
      </c>
    </row>
    <row r="2750" spans="1:2" hidden="1" outlineLevel="7">
      <c r="A2750" s="5" t="e">
        <f>VLOOKUP($A2751, テーブル5[], 7, FALSE)</f>
        <v>#N/A</v>
      </c>
      <c r="B2750" t="e">
        <f>$B2751 * VLOOKUP($A2751, テーブル5[], 8, FALSE)</f>
        <v>#N/A</v>
      </c>
    </row>
    <row r="2751" spans="1:2" hidden="1" outlineLevel="6" collapsed="1">
      <c r="A2751" s="4" t="e">
        <f>VLOOKUP($A2752, テーブル5[], 7, FALSE)</f>
        <v>#N/A</v>
      </c>
      <c r="B2751" t="e">
        <f>$B2752 * VLOOKUP($A2752, テーブル5[], 8, FALSE)</f>
        <v>#N/A</v>
      </c>
    </row>
    <row r="2752" spans="1:2" hidden="1" outlineLevel="5" collapsed="1">
      <c r="A2752" s="3" t="e">
        <f>VLOOKUP($A2753, テーブル5[], 7, FALSE)</f>
        <v>#N/A</v>
      </c>
      <c r="B2752" t="e">
        <f>$B2753 * VLOOKUP($A2753, テーブル5[], 8, FALSE)</f>
        <v>#N/A</v>
      </c>
    </row>
    <row r="2753" spans="1:2" hidden="1" outlineLevel="4" collapsed="1">
      <c r="A2753" s="10" t="e">
        <f>VLOOKUP($A2754, テーブル5[], 7, FALSE)</f>
        <v>#N/A</v>
      </c>
      <c r="B2753" s="11" t="e">
        <f>$B2754 * VLOOKUP($A2754, テーブル5[], 8, FALSE)</f>
        <v>#N/A</v>
      </c>
    </row>
    <row r="2754" spans="1:2" hidden="1" outlineLevel="3" collapsed="1">
      <c r="A2754" s="8" t="e">
        <f>VLOOKUP($A2916, テーブル5[], 5, FALSE)</f>
        <v>#N/A</v>
      </c>
      <c r="B2754" s="9" t="e">
        <f>$B2916 * VLOOKUP($A2916, テーブル5[], 6, FALSE)</f>
        <v>#N/A</v>
      </c>
    </row>
    <row r="2755" spans="1:2" hidden="1" outlineLevel="4">
      <c r="A2755" s="10" t="s">
        <v>959</v>
      </c>
      <c r="B2755" s="11" t="e">
        <f>VLOOKUP(A2915, テーブル5[], 2, FALSE)</f>
        <v>#N/A</v>
      </c>
    </row>
    <row r="2756" spans="1:2" hidden="1" outlineLevel="5">
      <c r="A2756" s="3" t="s">
        <v>959</v>
      </c>
      <c r="B2756" t="e">
        <f>VLOOKUP(A2808, テーブル5[], 2, FALSE)</f>
        <v>#N/A</v>
      </c>
    </row>
    <row r="2757" spans="1:2" hidden="1" outlineLevel="6">
      <c r="A2757" s="4" t="s">
        <v>959</v>
      </c>
      <c r="B2757" t="e">
        <f>VLOOKUP(A2773, テーブル5[], 2, FALSE)</f>
        <v>#N/A</v>
      </c>
    </row>
    <row r="2758" spans="1:2" hidden="1" outlineLevel="7">
      <c r="A2758" s="5" t="s">
        <v>959</v>
      </c>
      <c r="B2758" t="e">
        <f>VLOOKUP(A2762, テーブル5[], 2, FALSE)</f>
        <v>#N/A</v>
      </c>
    </row>
    <row r="2759" spans="1:2" hidden="1" outlineLevel="7">
      <c r="A2759" s="5" t="e">
        <f>VLOOKUP($A2762, テーブル5[], 3, FALSE)</f>
        <v>#N/A</v>
      </c>
      <c r="B2759" t="e">
        <f>$B2762 * VLOOKUP($A2762, テーブル5[], 4, FALSE)</f>
        <v>#N/A</v>
      </c>
    </row>
    <row r="2760" spans="1:2" hidden="1" outlineLevel="7">
      <c r="A2760" s="5" t="e">
        <f>VLOOKUP($A2762, テーブル5[], 5, FALSE)</f>
        <v>#N/A</v>
      </c>
      <c r="B2760" t="e">
        <f>$B2762 * VLOOKUP($A2762, テーブル5[], 6, FALSE)</f>
        <v>#N/A</v>
      </c>
    </row>
    <row r="2761" spans="1:2" hidden="1" outlineLevel="7">
      <c r="A2761" s="5" t="e">
        <f>VLOOKUP($A2762, テーブル5[], 7, FALSE)</f>
        <v>#N/A</v>
      </c>
      <c r="B2761" t="e">
        <f>$B2762 * VLOOKUP($A2762, テーブル5[], 8, FALSE)</f>
        <v>#N/A</v>
      </c>
    </row>
    <row r="2762" spans="1:2" hidden="1" outlineLevel="6" collapsed="1">
      <c r="A2762" s="4" t="e">
        <f>VLOOKUP($A2773, テーブル5[], 3, FALSE)</f>
        <v>#N/A</v>
      </c>
      <c r="B2762" t="e">
        <f>$B2773 * VLOOKUP($A2773, テーブル5[], 4, FALSE)</f>
        <v>#N/A</v>
      </c>
    </row>
    <row r="2763" spans="1:2" hidden="1" outlineLevel="7">
      <c r="A2763" s="5" t="s">
        <v>959</v>
      </c>
      <c r="B2763" t="e">
        <f>VLOOKUP(A2767, テーブル5[], 2, FALSE)</f>
        <v>#N/A</v>
      </c>
    </row>
    <row r="2764" spans="1:2" hidden="1" outlineLevel="7">
      <c r="A2764" s="5" t="e">
        <f>VLOOKUP($A2767, テーブル5[], 3, FALSE)</f>
        <v>#N/A</v>
      </c>
      <c r="B2764" t="e">
        <f>$B2767 * VLOOKUP($A2767, テーブル5[], 4, FALSE)</f>
        <v>#N/A</v>
      </c>
    </row>
    <row r="2765" spans="1:2" hidden="1" outlineLevel="7">
      <c r="A2765" s="5" t="e">
        <f>VLOOKUP($A2767, テーブル5[], 5, FALSE)</f>
        <v>#N/A</v>
      </c>
      <c r="B2765" t="e">
        <f>$B2767 * VLOOKUP($A2767, テーブル5[], 6, FALSE)</f>
        <v>#N/A</v>
      </c>
    </row>
    <row r="2766" spans="1:2" hidden="1" outlineLevel="7">
      <c r="A2766" s="5" t="e">
        <f>VLOOKUP($A2767, テーブル5[], 7, FALSE)</f>
        <v>#N/A</v>
      </c>
      <c r="B2766" t="e">
        <f>$B2767 * VLOOKUP($A2767, テーブル5[], 8, FALSE)</f>
        <v>#N/A</v>
      </c>
    </row>
    <row r="2767" spans="1:2" hidden="1" outlineLevel="6" collapsed="1">
      <c r="A2767" s="4" t="e">
        <f>VLOOKUP($A2773, テーブル5[], 5, FALSE)</f>
        <v>#N/A</v>
      </c>
      <c r="B2767" t="e">
        <f>$B2773 * VLOOKUP($A2773, テーブル5[], 6, FALSE)</f>
        <v>#N/A</v>
      </c>
    </row>
    <row r="2768" spans="1:2" hidden="1" outlineLevel="7">
      <c r="A2768" s="5" t="s">
        <v>959</v>
      </c>
      <c r="B2768" t="e">
        <f>VLOOKUP(A2772, テーブル5[], 2, FALSE)</f>
        <v>#N/A</v>
      </c>
    </row>
    <row r="2769" spans="1:2" hidden="1" outlineLevel="7">
      <c r="A2769" s="5" t="e">
        <f>VLOOKUP($A2772, テーブル5[], 3, FALSE)</f>
        <v>#N/A</v>
      </c>
      <c r="B2769" t="e">
        <f>$B2772 * VLOOKUP($A2772, テーブル5[], 4, FALSE)</f>
        <v>#N/A</v>
      </c>
    </row>
    <row r="2770" spans="1:2" hidden="1" outlineLevel="7">
      <c r="A2770" s="5" t="e">
        <f>VLOOKUP($A2772, テーブル5[], 5, FALSE)</f>
        <v>#N/A</v>
      </c>
      <c r="B2770" t="e">
        <f>$B2772 * VLOOKUP($A2772, テーブル5[], 6, FALSE)</f>
        <v>#N/A</v>
      </c>
    </row>
    <row r="2771" spans="1:2" hidden="1" outlineLevel="7">
      <c r="A2771" s="5" t="e">
        <f>VLOOKUP($A2772, テーブル5[], 7, FALSE)</f>
        <v>#N/A</v>
      </c>
      <c r="B2771" t="e">
        <f>$B2772 * VLOOKUP($A2772, テーブル5[], 8, FALSE)</f>
        <v>#N/A</v>
      </c>
    </row>
    <row r="2772" spans="1:2" hidden="1" outlineLevel="6" collapsed="1">
      <c r="A2772" s="4" t="e">
        <f>VLOOKUP($A2773, テーブル5[], 7, FALSE)</f>
        <v>#N/A</v>
      </c>
      <c r="B2772" t="e">
        <f>$B2773 * VLOOKUP($A2773, テーブル5[], 8, FALSE)</f>
        <v>#N/A</v>
      </c>
    </row>
    <row r="2773" spans="1:2" hidden="1" outlineLevel="5" collapsed="1">
      <c r="A2773" s="3" t="e">
        <f>VLOOKUP($A2808, テーブル5[], 3, FALSE)</f>
        <v>#N/A</v>
      </c>
      <c r="B2773" t="e">
        <f>$B2808 * VLOOKUP($A2808, テーブル5[], 4, FALSE)</f>
        <v>#N/A</v>
      </c>
    </row>
    <row r="2774" spans="1:2" hidden="1" outlineLevel="6">
      <c r="A2774" s="4" t="s">
        <v>959</v>
      </c>
      <c r="B2774" t="e">
        <f>VLOOKUP(A2790, テーブル5[], 2, FALSE)</f>
        <v>#N/A</v>
      </c>
    </row>
    <row r="2775" spans="1:2" hidden="1" outlineLevel="7">
      <c r="A2775" s="5" t="s">
        <v>959</v>
      </c>
      <c r="B2775" t="e">
        <f>VLOOKUP(A2779, テーブル5[], 2, FALSE)</f>
        <v>#N/A</v>
      </c>
    </row>
    <row r="2776" spans="1:2" hidden="1" outlineLevel="7">
      <c r="A2776" s="5" t="e">
        <f>VLOOKUP($A2779, テーブル5[], 3, FALSE)</f>
        <v>#N/A</v>
      </c>
      <c r="B2776" t="e">
        <f>$B2779 * VLOOKUP($A2779, テーブル5[], 4, FALSE)</f>
        <v>#N/A</v>
      </c>
    </row>
    <row r="2777" spans="1:2" hidden="1" outlineLevel="7">
      <c r="A2777" s="5" t="e">
        <f>VLOOKUP($A2779, テーブル5[], 5, FALSE)</f>
        <v>#N/A</v>
      </c>
      <c r="B2777" t="e">
        <f>$B2779 * VLOOKUP($A2779, テーブル5[], 6, FALSE)</f>
        <v>#N/A</v>
      </c>
    </row>
    <row r="2778" spans="1:2" hidden="1" outlineLevel="7">
      <c r="A2778" s="5" t="e">
        <f>VLOOKUP($A2779, テーブル5[], 7, FALSE)</f>
        <v>#N/A</v>
      </c>
      <c r="B2778" t="e">
        <f>$B2779 * VLOOKUP($A2779, テーブル5[], 8, FALSE)</f>
        <v>#N/A</v>
      </c>
    </row>
    <row r="2779" spans="1:2" hidden="1" outlineLevel="6" collapsed="1">
      <c r="A2779" s="4" t="e">
        <f>VLOOKUP($A2790, テーブル5[], 3, FALSE)</f>
        <v>#N/A</v>
      </c>
      <c r="B2779" t="e">
        <f>$B2790 * VLOOKUP($A2790, テーブル5[], 4, FALSE)</f>
        <v>#N/A</v>
      </c>
    </row>
    <row r="2780" spans="1:2" hidden="1" outlineLevel="7">
      <c r="A2780" s="5" t="s">
        <v>959</v>
      </c>
      <c r="B2780" t="e">
        <f>VLOOKUP(A2784, テーブル5[], 2, FALSE)</f>
        <v>#N/A</v>
      </c>
    </row>
    <row r="2781" spans="1:2" hidden="1" outlineLevel="7">
      <c r="A2781" s="5" t="e">
        <f>VLOOKUP($A2784, テーブル5[], 3, FALSE)</f>
        <v>#N/A</v>
      </c>
      <c r="B2781" t="e">
        <f>$B2784 * VLOOKUP($A2784, テーブル5[], 4, FALSE)</f>
        <v>#N/A</v>
      </c>
    </row>
    <row r="2782" spans="1:2" hidden="1" outlineLevel="7">
      <c r="A2782" s="5" t="e">
        <f>VLOOKUP($A2784, テーブル5[], 5, FALSE)</f>
        <v>#N/A</v>
      </c>
      <c r="B2782" t="e">
        <f>$B2784 * VLOOKUP($A2784, テーブル5[], 6, FALSE)</f>
        <v>#N/A</v>
      </c>
    </row>
    <row r="2783" spans="1:2" hidden="1" outlineLevel="7">
      <c r="A2783" s="5" t="e">
        <f>VLOOKUP($A2784, テーブル5[], 7, FALSE)</f>
        <v>#N/A</v>
      </c>
      <c r="B2783" t="e">
        <f>$B2784 * VLOOKUP($A2784, テーブル5[], 8, FALSE)</f>
        <v>#N/A</v>
      </c>
    </row>
    <row r="2784" spans="1:2" hidden="1" outlineLevel="6" collapsed="1">
      <c r="A2784" s="4" t="e">
        <f>VLOOKUP($A2790, テーブル5[], 5, FALSE)</f>
        <v>#N/A</v>
      </c>
      <c r="B2784" t="e">
        <f>$B2790 * VLOOKUP($A2790, テーブル5[], 6, FALSE)</f>
        <v>#N/A</v>
      </c>
    </row>
    <row r="2785" spans="1:2" hidden="1" outlineLevel="7">
      <c r="A2785" s="5" t="s">
        <v>959</v>
      </c>
      <c r="B2785" t="e">
        <f>VLOOKUP(A2789, テーブル5[], 2, FALSE)</f>
        <v>#N/A</v>
      </c>
    </row>
    <row r="2786" spans="1:2" hidden="1" outlineLevel="7">
      <c r="A2786" s="5" t="e">
        <f>VLOOKUP($A2789, テーブル5[], 3, FALSE)</f>
        <v>#N/A</v>
      </c>
      <c r="B2786" t="e">
        <f>$B2789 * VLOOKUP($A2789, テーブル5[], 4, FALSE)</f>
        <v>#N/A</v>
      </c>
    </row>
    <row r="2787" spans="1:2" hidden="1" outlineLevel="7">
      <c r="A2787" s="5" t="e">
        <f>VLOOKUP($A2789, テーブル5[], 5, FALSE)</f>
        <v>#N/A</v>
      </c>
      <c r="B2787" t="e">
        <f>$B2789 * VLOOKUP($A2789, テーブル5[], 6, FALSE)</f>
        <v>#N/A</v>
      </c>
    </row>
    <row r="2788" spans="1:2" hidden="1" outlineLevel="7">
      <c r="A2788" s="5" t="e">
        <f>VLOOKUP($A2789, テーブル5[], 7, FALSE)</f>
        <v>#N/A</v>
      </c>
      <c r="B2788" t="e">
        <f>$B2789 * VLOOKUP($A2789, テーブル5[], 8, FALSE)</f>
        <v>#N/A</v>
      </c>
    </row>
    <row r="2789" spans="1:2" hidden="1" outlineLevel="6" collapsed="1">
      <c r="A2789" s="4" t="e">
        <f>VLOOKUP($A2790, テーブル5[], 7, FALSE)</f>
        <v>#N/A</v>
      </c>
      <c r="B2789" t="e">
        <f>$B2790 * VLOOKUP($A2790, テーブル5[], 8, FALSE)</f>
        <v>#N/A</v>
      </c>
    </row>
    <row r="2790" spans="1:2" hidden="1" outlineLevel="5" collapsed="1">
      <c r="A2790" s="3" t="e">
        <f>VLOOKUP($A2808, テーブル5[], 5, FALSE)</f>
        <v>#N/A</v>
      </c>
      <c r="B2790" t="e">
        <f>$B2808 * VLOOKUP($A2808, テーブル5[], 6, FALSE)</f>
        <v>#N/A</v>
      </c>
    </row>
    <row r="2791" spans="1:2" hidden="1" outlineLevel="6">
      <c r="A2791" s="4" t="s">
        <v>959</v>
      </c>
      <c r="B2791" t="e">
        <f>VLOOKUP(A2807, テーブル5[], 2, FALSE)</f>
        <v>#N/A</v>
      </c>
    </row>
    <row r="2792" spans="1:2" hidden="1" outlineLevel="7">
      <c r="A2792" s="5" t="s">
        <v>959</v>
      </c>
      <c r="B2792" t="e">
        <f>VLOOKUP(A2796, テーブル5[], 2, FALSE)</f>
        <v>#N/A</v>
      </c>
    </row>
    <row r="2793" spans="1:2" hidden="1" outlineLevel="7">
      <c r="A2793" s="5" t="e">
        <f>VLOOKUP($A2796, テーブル5[], 3, FALSE)</f>
        <v>#N/A</v>
      </c>
      <c r="B2793" t="e">
        <f>$B2796 * VLOOKUP($A2796, テーブル5[], 4, FALSE)</f>
        <v>#N/A</v>
      </c>
    </row>
    <row r="2794" spans="1:2" hidden="1" outlineLevel="7">
      <c r="A2794" s="5" t="e">
        <f>VLOOKUP($A2796, テーブル5[], 5, FALSE)</f>
        <v>#N/A</v>
      </c>
      <c r="B2794" t="e">
        <f>$B2796 * VLOOKUP($A2796, テーブル5[], 6, FALSE)</f>
        <v>#N/A</v>
      </c>
    </row>
    <row r="2795" spans="1:2" hidden="1" outlineLevel="7">
      <c r="A2795" s="5" t="e">
        <f>VLOOKUP($A2796, テーブル5[], 7, FALSE)</f>
        <v>#N/A</v>
      </c>
      <c r="B2795" t="e">
        <f>$B2796 * VLOOKUP($A2796, テーブル5[], 8, FALSE)</f>
        <v>#N/A</v>
      </c>
    </row>
    <row r="2796" spans="1:2" hidden="1" outlineLevel="6" collapsed="1">
      <c r="A2796" s="4" t="e">
        <f>VLOOKUP($A2807, テーブル5[], 3, FALSE)</f>
        <v>#N/A</v>
      </c>
      <c r="B2796" t="e">
        <f>$B2807 * VLOOKUP($A2807, テーブル5[], 4, FALSE)</f>
        <v>#N/A</v>
      </c>
    </row>
    <row r="2797" spans="1:2" hidden="1" outlineLevel="7">
      <c r="A2797" s="5" t="s">
        <v>959</v>
      </c>
      <c r="B2797" t="e">
        <f>VLOOKUP(A2801, テーブル5[], 2, FALSE)</f>
        <v>#N/A</v>
      </c>
    </row>
    <row r="2798" spans="1:2" hidden="1" outlineLevel="7">
      <c r="A2798" s="5" t="e">
        <f>VLOOKUP($A2801, テーブル5[], 3, FALSE)</f>
        <v>#N/A</v>
      </c>
      <c r="B2798" t="e">
        <f>$B2801 * VLOOKUP($A2801, テーブル5[], 4, FALSE)</f>
        <v>#N/A</v>
      </c>
    </row>
    <row r="2799" spans="1:2" hidden="1" outlineLevel="7">
      <c r="A2799" s="5" t="e">
        <f>VLOOKUP($A2801, テーブル5[], 5, FALSE)</f>
        <v>#N/A</v>
      </c>
      <c r="B2799" t="e">
        <f>$B2801 * VLOOKUP($A2801, テーブル5[], 6, FALSE)</f>
        <v>#N/A</v>
      </c>
    </row>
    <row r="2800" spans="1:2" hidden="1" outlineLevel="7">
      <c r="A2800" s="5" t="e">
        <f>VLOOKUP($A2801, テーブル5[], 7, FALSE)</f>
        <v>#N/A</v>
      </c>
      <c r="B2800" t="e">
        <f>$B2801 * VLOOKUP($A2801, テーブル5[], 8, FALSE)</f>
        <v>#N/A</v>
      </c>
    </row>
    <row r="2801" spans="1:2" hidden="1" outlineLevel="6" collapsed="1">
      <c r="A2801" s="4" t="e">
        <f>VLOOKUP($A2807, テーブル5[], 5, FALSE)</f>
        <v>#N/A</v>
      </c>
      <c r="B2801" t="e">
        <f>$B2807 * VLOOKUP($A2807, テーブル5[], 6, FALSE)</f>
        <v>#N/A</v>
      </c>
    </row>
    <row r="2802" spans="1:2" hidden="1" outlineLevel="7">
      <c r="A2802" s="5" t="s">
        <v>959</v>
      </c>
      <c r="B2802" t="e">
        <f>VLOOKUP(A2806, テーブル5[], 2, FALSE)</f>
        <v>#N/A</v>
      </c>
    </row>
    <row r="2803" spans="1:2" hidden="1" outlineLevel="7">
      <c r="A2803" s="5" t="e">
        <f>VLOOKUP($A2806, テーブル5[], 3, FALSE)</f>
        <v>#N/A</v>
      </c>
      <c r="B2803" t="e">
        <f>$B2806 * VLOOKUP($A2806, テーブル5[], 4, FALSE)</f>
        <v>#N/A</v>
      </c>
    </row>
    <row r="2804" spans="1:2" hidden="1" outlineLevel="7">
      <c r="A2804" s="5" t="e">
        <f>VLOOKUP($A2806, テーブル5[], 5, FALSE)</f>
        <v>#N/A</v>
      </c>
      <c r="B2804" t="e">
        <f>$B2806 * VLOOKUP($A2806, テーブル5[], 6, FALSE)</f>
        <v>#N/A</v>
      </c>
    </row>
    <row r="2805" spans="1:2" hidden="1" outlineLevel="7">
      <c r="A2805" s="5" t="e">
        <f>VLOOKUP($A2806, テーブル5[], 7, FALSE)</f>
        <v>#N/A</v>
      </c>
      <c r="B2805" t="e">
        <f>$B2806 * VLOOKUP($A2806, テーブル5[], 8, FALSE)</f>
        <v>#N/A</v>
      </c>
    </row>
    <row r="2806" spans="1:2" hidden="1" outlineLevel="6" collapsed="1">
      <c r="A2806" s="4" t="e">
        <f>VLOOKUP($A2807, テーブル5[], 7, FALSE)</f>
        <v>#N/A</v>
      </c>
      <c r="B2806" t="e">
        <f>$B2807 * VLOOKUP($A2807, テーブル5[], 8, FALSE)</f>
        <v>#N/A</v>
      </c>
    </row>
    <row r="2807" spans="1:2" hidden="1" outlineLevel="5" collapsed="1">
      <c r="A2807" s="3" t="e">
        <f>VLOOKUP($A2808, テーブル5[], 7, FALSE)</f>
        <v>#N/A</v>
      </c>
      <c r="B2807" t="e">
        <f>$B2808 * VLOOKUP($A2808, テーブル5[], 8, FALSE)</f>
        <v>#N/A</v>
      </c>
    </row>
    <row r="2808" spans="1:2" hidden="1" outlineLevel="4" collapsed="1">
      <c r="A2808" s="10" t="e">
        <f>VLOOKUP($A2915, テーブル5[], 3, FALSE)</f>
        <v>#N/A</v>
      </c>
      <c r="B2808" s="11" t="e">
        <f>$B2915 * VLOOKUP($A2915, テーブル5[], 4, FALSE)</f>
        <v>#N/A</v>
      </c>
    </row>
    <row r="2809" spans="1:2" hidden="1" outlineLevel="5">
      <c r="A2809" s="3" t="s">
        <v>959</v>
      </c>
      <c r="B2809" t="e">
        <f>VLOOKUP(A2861, テーブル5[], 2, FALSE)</f>
        <v>#N/A</v>
      </c>
    </row>
    <row r="2810" spans="1:2" hidden="1" outlineLevel="6">
      <c r="A2810" s="4" t="s">
        <v>959</v>
      </c>
      <c r="B2810" t="e">
        <f>VLOOKUP(A2826, テーブル5[], 2, FALSE)</f>
        <v>#N/A</v>
      </c>
    </row>
    <row r="2811" spans="1:2" hidden="1" outlineLevel="7">
      <c r="A2811" s="5" t="s">
        <v>959</v>
      </c>
      <c r="B2811" t="e">
        <f>VLOOKUP(A2815, テーブル5[], 2, FALSE)</f>
        <v>#N/A</v>
      </c>
    </row>
    <row r="2812" spans="1:2" hidden="1" outlineLevel="7">
      <c r="A2812" s="5" t="e">
        <f>VLOOKUP($A2815, テーブル5[], 3, FALSE)</f>
        <v>#N/A</v>
      </c>
      <c r="B2812" t="e">
        <f>$B2815 * VLOOKUP($A2815, テーブル5[], 4, FALSE)</f>
        <v>#N/A</v>
      </c>
    </row>
    <row r="2813" spans="1:2" hidden="1" outlineLevel="7">
      <c r="A2813" s="5" t="e">
        <f>VLOOKUP($A2815, テーブル5[], 5, FALSE)</f>
        <v>#N/A</v>
      </c>
      <c r="B2813" t="e">
        <f>$B2815 * VLOOKUP($A2815, テーブル5[], 6, FALSE)</f>
        <v>#N/A</v>
      </c>
    </row>
    <row r="2814" spans="1:2" hidden="1" outlineLevel="7">
      <c r="A2814" s="5" t="e">
        <f>VLOOKUP($A2815, テーブル5[], 7, FALSE)</f>
        <v>#N/A</v>
      </c>
      <c r="B2814" t="e">
        <f>$B2815 * VLOOKUP($A2815, テーブル5[], 8, FALSE)</f>
        <v>#N/A</v>
      </c>
    </row>
    <row r="2815" spans="1:2" hidden="1" outlineLevel="6" collapsed="1">
      <c r="A2815" s="4" t="e">
        <f>VLOOKUP($A2826, テーブル5[], 3, FALSE)</f>
        <v>#N/A</v>
      </c>
      <c r="B2815" t="e">
        <f>$B2826 * VLOOKUP($A2826, テーブル5[], 4, FALSE)</f>
        <v>#N/A</v>
      </c>
    </row>
    <row r="2816" spans="1:2" hidden="1" outlineLevel="7">
      <c r="A2816" s="5" t="s">
        <v>959</v>
      </c>
      <c r="B2816" t="e">
        <f>VLOOKUP(A2820, テーブル5[], 2, FALSE)</f>
        <v>#N/A</v>
      </c>
    </row>
    <row r="2817" spans="1:2" hidden="1" outlineLevel="7">
      <c r="A2817" s="5" t="e">
        <f>VLOOKUP($A2820, テーブル5[], 3, FALSE)</f>
        <v>#N/A</v>
      </c>
      <c r="B2817" t="e">
        <f>$B2820 * VLOOKUP($A2820, テーブル5[], 4, FALSE)</f>
        <v>#N/A</v>
      </c>
    </row>
    <row r="2818" spans="1:2" hidden="1" outlineLevel="7">
      <c r="A2818" s="5" t="e">
        <f>VLOOKUP($A2820, テーブル5[], 5, FALSE)</f>
        <v>#N/A</v>
      </c>
      <c r="B2818" t="e">
        <f>$B2820 * VLOOKUP($A2820, テーブル5[], 6, FALSE)</f>
        <v>#N/A</v>
      </c>
    </row>
    <row r="2819" spans="1:2" hidden="1" outlineLevel="7">
      <c r="A2819" s="5" t="e">
        <f>VLOOKUP($A2820, テーブル5[], 7, FALSE)</f>
        <v>#N/A</v>
      </c>
      <c r="B2819" t="e">
        <f>$B2820 * VLOOKUP($A2820, テーブル5[], 8, FALSE)</f>
        <v>#N/A</v>
      </c>
    </row>
    <row r="2820" spans="1:2" hidden="1" outlineLevel="6" collapsed="1">
      <c r="A2820" s="4" t="e">
        <f>VLOOKUP($A2826, テーブル5[], 5, FALSE)</f>
        <v>#N/A</v>
      </c>
      <c r="B2820" t="e">
        <f>$B2826 * VLOOKUP($A2826, テーブル5[], 6, FALSE)</f>
        <v>#N/A</v>
      </c>
    </row>
    <row r="2821" spans="1:2" hidden="1" outlineLevel="7">
      <c r="A2821" s="5" t="s">
        <v>959</v>
      </c>
      <c r="B2821" t="e">
        <f>VLOOKUP(A2825, テーブル5[], 2, FALSE)</f>
        <v>#N/A</v>
      </c>
    </row>
    <row r="2822" spans="1:2" hidden="1" outlineLevel="7">
      <c r="A2822" s="5" t="e">
        <f>VLOOKUP($A2825, テーブル5[], 3, FALSE)</f>
        <v>#N/A</v>
      </c>
      <c r="B2822" t="e">
        <f>$B2825 * VLOOKUP($A2825, テーブル5[], 4, FALSE)</f>
        <v>#N/A</v>
      </c>
    </row>
    <row r="2823" spans="1:2" hidden="1" outlineLevel="7">
      <c r="A2823" s="5" t="e">
        <f>VLOOKUP($A2825, テーブル5[], 5, FALSE)</f>
        <v>#N/A</v>
      </c>
      <c r="B2823" t="e">
        <f>$B2825 * VLOOKUP($A2825, テーブル5[], 6, FALSE)</f>
        <v>#N/A</v>
      </c>
    </row>
    <row r="2824" spans="1:2" hidden="1" outlineLevel="7">
      <c r="A2824" s="5" t="e">
        <f>VLOOKUP($A2825, テーブル5[], 7, FALSE)</f>
        <v>#N/A</v>
      </c>
      <c r="B2824" t="e">
        <f>$B2825 * VLOOKUP($A2825, テーブル5[], 8, FALSE)</f>
        <v>#N/A</v>
      </c>
    </row>
    <row r="2825" spans="1:2" hidden="1" outlineLevel="6" collapsed="1">
      <c r="A2825" s="4" t="e">
        <f>VLOOKUP($A2826, テーブル5[], 7, FALSE)</f>
        <v>#N/A</v>
      </c>
      <c r="B2825" t="e">
        <f>$B2826 * VLOOKUP($A2826, テーブル5[], 8, FALSE)</f>
        <v>#N/A</v>
      </c>
    </row>
    <row r="2826" spans="1:2" hidden="1" outlineLevel="5" collapsed="1">
      <c r="A2826" s="3" t="e">
        <f>VLOOKUP($A2861, テーブル5[], 3, FALSE)</f>
        <v>#N/A</v>
      </c>
      <c r="B2826" t="e">
        <f>$B2861 * VLOOKUP($A2861, テーブル5[], 4, FALSE)</f>
        <v>#N/A</v>
      </c>
    </row>
    <row r="2827" spans="1:2" hidden="1" outlineLevel="6">
      <c r="A2827" s="4" t="s">
        <v>959</v>
      </c>
      <c r="B2827" t="e">
        <f>VLOOKUP(A2843, テーブル5[], 2, FALSE)</f>
        <v>#N/A</v>
      </c>
    </row>
    <row r="2828" spans="1:2" hidden="1" outlineLevel="7">
      <c r="A2828" s="5" t="s">
        <v>959</v>
      </c>
      <c r="B2828" t="e">
        <f>VLOOKUP(A2832, テーブル5[], 2, FALSE)</f>
        <v>#N/A</v>
      </c>
    </row>
    <row r="2829" spans="1:2" hidden="1" outlineLevel="7">
      <c r="A2829" s="5" t="e">
        <f>VLOOKUP($A2832, テーブル5[], 3, FALSE)</f>
        <v>#N/A</v>
      </c>
      <c r="B2829" t="e">
        <f>$B2832 * VLOOKUP($A2832, テーブル5[], 4, FALSE)</f>
        <v>#N/A</v>
      </c>
    </row>
    <row r="2830" spans="1:2" hidden="1" outlineLevel="7">
      <c r="A2830" s="5" t="e">
        <f>VLOOKUP($A2832, テーブル5[], 5, FALSE)</f>
        <v>#N/A</v>
      </c>
      <c r="B2830" t="e">
        <f>$B2832 * VLOOKUP($A2832, テーブル5[], 6, FALSE)</f>
        <v>#N/A</v>
      </c>
    </row>
    <row r="2831" spans="1:2" hidden="1" outlineLevel="7">
      <c r="A2831" s="5" t="e">
        <f>VLOOKUP($A2832, テーブル5[], 7, FALSE)</f>
        <v>#N/A</v>
      </c>
      <c r="B2831" t="e">
        <f>$B2832 * VLOOKUP($A2832, テーブル5[], 8, FALSE)</f>
        <v>#N/A</v>
      </c>
    </row>
    <row r="2832" spans="1:2" hidden="1" outlineLevel="6" collapsed="1">
      <c r="A2832" s="4" t="e">
        <f>VLOOKUP($A2843, テーブル5[], 3, FALSE)</f>
        <v>#N/A</v>
      </c>
      <c r="B2832" t="e">
        <f>$B2843 * VLOOKUP($A2843, テーブル5[], 4, FALSE)</f>
        <v>#N/A</v>
      </c>
    </row>
    <row r="2833" spans="1:2" hidden="1" outlineLevel="7">
      <c r="A2833" s="5" t="s">
        <v>959</v>
      </c>
      <c r="B2833" t="e">
        <f>VLOOKUP(A2837, テーブル5[], 2, FALSE)</f>
        <v>#N/A</v>
      </c>
    </row>
    <row r="2834" spans="1:2" hidden="1" outlineLevel="7">
      <c r="A2834" s="5" t="e">
        <f>VLOOKUP($A2837, テーブル5[], 3, FALSE)</f>
        <v>#N/A</v>
      </c>
      <c r="B2834" t="e">
        <f>$B2837 * VLOOKUP($A2837, テーブル5[], 4, FALSE)</f>
        <v>#N/A</v>
      </c>
    </row>
    <row r="2835" spans="1:2" hidden="1" outlineLevel="7">
      <c r="A2835" s="5" t="e">
        <f>VLOOKUP($A2837, テーブル5[], 5, FALSE)</f>
        <v>#N/A</v>
      </c>
      <c r="B2835" t="e">
        <f>$B2837 * VLOOKUP($A2837, テーブル5[], 6, FALSE)</f>
        <v>#N/A</v>
      </c>
    </row>
    <row r="2836" spans="1:2" hidden="1" outlineLevel="7">
      <c r="A2836" s="5" t="e">
        <f>VLOOKUP($A2837, テーブル5[], 7, FALSE)</f>
        <v>#N/A</v>
      </c>
      <c r="B2836" t="e">
        <f>$B2837 * VLOOKUP($A2837, テーブル5[], 8, FALSE)</f>
        <v>#N/A</v>
      </c>
    </row>
    <row r="2837" spans="1:2" hidden="1" outlineLevel="6" collapsed="1">
      <c r="A2837" s="4" t="e">
        <f>VLOOKUP($A2843, テーブル5[], 5, FALSE)</f>
        <v>#N/A</v>
      </c>
      <c r="B2837" t="e">
        <f>$B2843 * VLOOKUP($A2843, テーブル5[], 6, FALSE)</f>
        <v>#N/A</v>
      </c>
    </row>
    <row r="2838" spans="1:2" hidden="1" outlineLevel="7">
      <c r="A2838" s="5" t="s">
        <v>959</v>
      </c>
      <c r="B2838" t="e">
        <f>VLOOKUP(A2842, テーブル5[], 2, FALSE)</f>
        <v>#N/A</v>
      </c>
    </row>
    <row r="2839" spans="1:2" hidden="1" outlineLevel="7">
      <c r="A2839" s="5" t="e">
        <f>VLOOKUP($A2842, テーブル5[], 3, FALSE)</f>
        <v>#N/A</v>
      </c>
      <c r="B2839" t="e">
        <f>$B2842 * VLOOKUP($A2842, テーブル5[], 4, FALSE)</f>
        <v>#N/A</v>
      </c>
    </row>
    <row r="2840" spans="1:2" hidden="1" outlineLevel="7">
      <c r="A2840" s="5" t="e">
        <f>VLOOKUP($A2842, テーブル5[], 5, FALSE)</f>
        <v>#N/A</v>
      </c>
      <c r="B2840" t="e">
        <f>$B2842 * VLOOKUP($A2842, テーブル5[], 6, FALSE)</f>
        <v>#N/A</v>
      </c>
    </row>
    <row r="2841" spans="1:2" hidden="1" outlineLevel="7">
      <c r="A2841" s="5" t="e">
        <f>VLOOKUP($A2842, テーブル5[], 7, FALSE)</f>
        <v>#N/A</v>
      </c>
      <c r="B2841" t="e">
        <f>$B2842 * VLOOKUP($A2842, テーブル5[], 8, FALSE)</f>
        <v>#N/A</v>
      </c>
    </row>
    <row r="2842" spans="1:2" hidden="1" outlineLevel="6" collapsed="1">
      <c r="A2842" s="4" t="e">
        <f>VLOOKUP($A2843, テーブル5[], 7, FALSE)</f>
        <v>#N/A</v>
      </c>
      <c r="B2842" t="e">
        <f>$B2843 * VLOOKUP($A2843, テーブル5[], 8, FALSE)</f>
        <v>#N/A</v>
      </c>
    </row>
    <row r="2843" spans="1:2" hidden="1" outlineLevel="5" collapsed="1">
      <c r="A2843" s="3" t="e">
        <f>VLOOKUP($A2861, テーブル5[], 5, FALSE)</f>
        <v>#N/A</v>
      </c>
      <c r="B2843" t="e">
        <f>$B2861 * VLOOKUP($A2861, テーブル5[], 6, FALSE)</f>
        <v>#N/A</v>
      </c>
    </row>
    <row r="2844" spans="1:2" hidden="1" outlineLevel="6">
      <c r="A2844" s="4" t="s">
        <v>959</v>
      </c>
      <c r="B2844" t="e">
        <f>VLOOKUP(A2860, テーブル5[], 2, FALSE)</f>
        <v>#N/A</v>
      </c>
    </row>
    <row r="2845" spans="1:2" hidden="1" outlineLevel="7">
      <c r="A2845" s="5" t="s">
        <v>959</v>
      </c>
      <c r="B2845" t="e">
        <f>VLOOKUP(A2849, テーブル5[], 2, FALSE)</f>
        <v>#N/A</v>
      </c>
    </row>
    <row r="2846" spans="1:2" hidden="1" outlineLevel="7">
      <c r="A2846" s="5" t="e">
        <f>VLOOKUP($A2849, テーブル5[], 3, FALSE)</f>
        <v>#N/A</v>
      </c>
      <c r="B2846" t="e">
        <f>$B2849 * VLOOKUP($A2849, テーブル5[], 4, FALSE)</f>
        <v>#N/A</v>
      </c>
    </row>
    <row r="2847" spans="1:2" hidden="1" outlineLevel="7">
      <c r="A2847" s="5" t="e">
        <f>VLOOKUP($A2849, テーブル5[], 5, FALSE)</f>
        <v>#N/A</v>
      </c>
      <c r="B2847" t="e">
        <f>$B2849 * VLOOKUP($A2849, テーブル5[], 6, FALSE)</f>
        <v>#N/A</v>
      </c>
    </row>
    <row r="2848" spans="1:2" hidden="1" outlineLevel="7">
      <c r="A2848" s="5" t="e">
        <f>VLOOKUP($A2849, テーブル5[], 7, FALSE)</f>
        <v>#N/A</v>
      </c>
      <c r="B2848" t="e">
        <f>$B2849 * VLOOKUP($A2849, テーブル5[], 8, FALSE)</f>
        <v>#N/A</v>
      </c>
    </row>
    <row r="2849" spans="1:2" hidden="1" outlineLevel="6" collapsed="1">
      <c r="A2849" s="4" t="e">
        <f>VLOOKUP($A2860, テーブル5[], 3, FALSE)</f>
        <v>#N/A</v>
      </c>
      <c r="B2849" t="e">
        <f>$B2860 * VLOOKUP($A2860, テーブル5[], 4, FALSE)</f>
        <v>#N/A</v>
      </c>
    </row>
    <row r="2850" spans="1:2" hidden="1" outlineLevel="7">
      <c r="A2850" s="5" t="s">
        <v>959</v>
      </c>
      <c r="B2850" t="e">
        <f>VLOOKUP(A2854, テーブル5[], 2, FALSE)</f>
        <v>#N/A</v>
      </c>
    </row>
    <row r="2851" spans="1:2" hidden="1" outlineLevel="7">
      <c r="A2851" s="5" t="e">
        <f>VLOOKUP($A2854, テーブル5[], 3, FALSE)</f>
        <v>#N/A</v>
      </c>
      <c r="B2851" t="e">
        <f>$B2854 * VLOOKUP($A2854, テーブル5[], 4, FALSE)</f>
        <v>#N/A</v>
      </c>
    </row>
    <row r="2852" spans="1:2" hidden="1" outlineLevel="7">
      <c r="A2852" s="5" t="e">
        <f>VLOOKUP($A2854, テーブル5[], 5, FALSE)</f>
        <v>#N/A</v>
      </c>
      <c r="B2852" t="e">
        <f>$B2854 * VLOOKUP($A2854, テーブル5[], 6, FALSE)</f>
        <v>#N/A</v>
      </c>
    </row>
    <row r="2853" spans="1:2" hidden="1" outlineLevel="7">
      <c r="A2853" s="5" t="e">
        <f>VLOOKUP($A2854, テーブル5[], 7, FALSE)</f>
        <v>#N/A</v>
      </c>
      <c r="B2853" t="e">
        <f>$B2854 * VLOOKUP($A2854, テーブル5[], 8, FALSE)</f>
        <v>#N/A</v>
      </c>
    </row>
    <row r="2854" spans="1:2" hidden="1" outlineLevel="6" collapsed="1">
      <c r="A2854" s="4" t="e">
        <f>VLOOKUP($A2860, テーブル5[], 5, FALSE)</f>
        <v>#N/A</v>
      </c>
      <c r="B2854" t="e">
        <f>$B2860 * VLOOKUP($A2860, テーブル5[], 6, FALSE)</f>
        <v>#N/A</v>
      </c>
    </row>
    <row r="2855" spans="1:2" hidden="1" outlineLevel="7">
      <c r="A2855" s="5" t="s">
        <v>959</v>
      </c>
      <c r="B2855" t="e">
        <f>VLOOKUP(A2859, テーブル5[], 2, FALSE)</f>
        <v>#N/A</v>
      </c>
    </row>
    <row r="2856" spans="1:2" hidden="1" outlineLevel="7">
      <c r="A2856" s="5" t="e">
        <f>VLOOKUP($A2859, テーブル5[], 3, FALSE)</f>
        <v>#N/A</v>
      </c>
      <c r="B2856" t="e">
        <f>$B2859 * VLOOKUP($A2859, テーブル5[], 4, FALSE)</f>
        <v>#N/A</v>
      </c>
    </row>
    <row r="2857" spans="1:2" hidden="1" outlineLevel="7">
      <c r="A2857" s="5" t="e">
        <f>VLOOKUP($A2859, テーブル5[], 5, FALSE)</f>
        <v>#N/A</v>
      </c>
      <c r="B2857" t="e">
        <f>$B2859 * VLOOKUP($A2859, テーブル5[], 6, FALSE)</f>
        <v>#N/A</v>
      </c>
    </row>
    <row r="2858" spans="1:2" hidden="1" outlineLevel="7">
      <c r="A2858" s="5" t="e">
        <f>VLOOKUP($A2859, テーブル5[], 7, FALSE)</f>
        <v>#N/A</v>
      </c>
      <c r="B2858" t="e">
        <f>$B2859 * VLOOKUP($A2859, テーブル5[], 8, FALSE)</f>
        <v>#N/A</v>
      </c>
    </row>
    <row r="2859" spans="1:2" hidden="1" outlineLevel="6" collapsed="1">
      <c r="A2859" s="4" t="e">
        <f>VLOOKUP($A2860, テーブル5[], 7, FALSE)</f>
        <v>#N/A</v>
      </c>
      <c r="B2859" t="e">
        <f>$B2860 * VLOOKUP($A2860, テーブル5[], 8, FALSE)</f>
        <v>#N/A</v>
      </c>
    </row>
    <row r="2860" spans="1:2" hidden="1" outlineLevel="5" collapsed="1">
      <c r="A2860" s="3" t="e">
        <f>VLOOKUP($A2861, テーブル5[], 7, FALSE)</f>
        <v>#N/A</v>
      </c>
      <c r="B2860" t="e">
        <f>$B2861 * VLOOKUP($A2861, テーブル5[], 8, FALSE)</f>
        <v>#N/A</v>
      </c>
    </row>
    <row r="2861" spans="1:2" hidden="1" outlineLevel="4" collapsed="1">
      <c r="A2861" s="10" t="e">
        <f>VLOOKUP($A2915, テーブル5[], 5, FALSE)</f>
        <v>#N/A</v>
      </c>
      <c r="B2861" s="11" t="e">
        <f>$B2915 * VLOOKUP($A2915, テーブル5[], 6, FALSE)</f>
        <v>#N/A</v>
      </c>
    </row>
    <row r="2862" spans="1:2" hidden="1" outlineLevel="5">
      <c r="A2862" s="3" t="s">
        <v>959</v>
      </c>
      <c r="B2862" t="e">
        <f>VLOOKUP(A2914, テーブル5[], 2, FALSE)</f>
        <v>#N/A</v>
      </c>
    </row>
    <row r="2863" spans="1:2" hidden="1" outlineLevel="6">
      <c r="A2863" s="4" t="s">
        <v>959</v>
      </c>
      <c r="B2863" t="e">
        <f>VLOOKUP(A2879, テーブル5[], 2, FALSE)</f>
        <v>#N/A</v>
      </c>
    </row>
    <row r="2864" spans="1:2" hidden="1" outlineLevel="7">
      <c r="A2864" s="5" t="s">
        <v>959</v>
      </c>
      <c r="B2864" t="e">
        <f>VLOOKUP(A2868, テーブル5[], 2, FALSE)</f>
        <v>#N/A</v>
      </c>
    </row>
    <row r="2865" spans="1:2" hidden="1" outlineLevel="7">
      <c r="A2865" s="5" t="e">
        <f>VLOOKUP($A2868, テーブル5[], 3, FALSE)</f>
        <v>#N/A</v>
      </c>
      <c r="B2865" t="e">
        <f>$B2868 * VLOOKUP($A2868, テーブル5[], 4, FALSE)</f>
        <v>#N/A</v>
      </c>
    </row>
    <row r="2866" spans="1:2" hidden="1" outlineLevel="7">
      <c r="A2866" s="5" t="e">
        <f>VLOOKUP($A2868, テーブル5[], 5, FALSE)</f>
        <v>#N/A</v>
      </c>
      <c r="B2866" t="e">
        <f>$B2868 * VLOOKUP($A2868, テーブル5[], 6, FALSE)</f>
        <v>#N/A</v>
      </c>
    </row>
    <row r="2867" spans="1:2" hidden="1" outlineLevel="7">
      <c r="A2867" s="5" t="e">
        <f>VLOOKUP($A2868, テーブル5[], 7, FALSE)</f>
        <v>#N/A</v>
      </c>
      <c r="B2867" t="e">
        <f>$B2868 * VLOOKUP($A2868, テーブル5[], 8, FALSE)</f>
        <v>#N/A</v>
      </c>
    </row>
    <row r="2868" spans="1:2" hidden="1" outlineLevel="6" collapsed="1">
      <c r="A2868" s="4" t="e">
        <f>VLOOKUP($A2879, テーブル5[], 3, FALSE)</f>
        <v>#N/A</v>
      </c>
      <c r="B2868" t="e">
        <f>$B2879 * VLOOKUP($A2879, テーブル5[], 4, FALSE)</f>
        <v>#N/A</v>
      </c>
    </row>
    <row r="2869" spans="1:2" hidden="1" outlineLevel="7">
      <c r="A2869" s="5" t="s">
        <v>959</v>
      </c>
      <c r="B2869" t="e">
        <f>VLOOKUP(A2873, テーブル5[], 2, FALSE)</f>
        <v>#N/A</v>
      </c>
    </row>
    <row r="2870" spans="1:2" hidden="1" outlineLevel="7">
      <c r="A2870" s="5" t="e">
        <f>VLOOKUP($A2873, テーブル5[], 3, FALSE)</f>
        <v>#N/A</v>
      </c>
      <c r="B2870" t="e">
        <f>$B2873 * VLOOKUP($A2873, テーブル5[], 4, FALSE)</f>
        <v>#N/A</v>
      </c>
    </row>
    <row r="2871" spans="1:2" hidden="1" outlineLevel="7">
      <c r="A2871" s="5" t="e">
        <f>VLOOKUP($A2873, テーブル5[], 5, FALSE)</f>
        <v>#N/A</v>
      </c>
      <c r="B2871" t="e">
        <f>$B2873 * VLOOKUP($A2873, テーブル5[], 6, FALSE)</f>
        <v>#N/A</v>
      </c>
    </row>
    <row r="2872" spans="1:2" hidden="1" outlineLevel="7">
      <c r="A2872" s="5" t="e">
        <f>VLOOKUP($A2873, テーブル5[], 7, FALSE)</f>
        <v>#N/A</v>
      </c>
      <c r="B2872" t="e">
        <f>$B2873 * VLOOKUP($A2873, テーブル5[], 8, FALSE)</f>
        <v>#N/A</v>
      </c>
    </row>
    <row r="2873" spans="1:2" hidden="1" outlineLevel="6" collapsed="1">
      <c r="A2873" s="4" t="e">
        <f>VLOOKUP($A2879, テーブル5[], 5, FALSE)</f>
        <v>#N/A</v>
      </c>
      <c r="B2873" t="e">
        <f>$B2879 * VLOOKUP($A2879, テーブル5[], 6, FALSE)</f>
        <v>#N/A</v>
      </c>
    </row>
    <row r="2874" spans="1:2" hidden="1" outlineLevel="7">
      <c r="A2874" s="5" t="s">
        <v>959</v>
      </c>
      <c r="B2874" t="e">
        <f>VLOOKUP(A2878, テーブル5[], 2, FALSE)</f>
        <v>#N/A</v>
      </c>
    </row>
    <row r="2875" spans="1:2" hidden="1" outlineLevel="7">
      <c r="A2875" s="5" t="e">
        <f>VLOOKUP($A2878, テーブル5[], 3, FALSE)</f>
        <v>#N/A</v>
      </c>
      <c r="B2875" t="e">
        <f>$B2878 * VLOOKUP($A2878, テーブル5[], 4, FALSE)</f>
        <v>#N/A</v>
      </c>
    </row>
    <row r="2876" spans="1:2" hidden="1" outlineLevel="7">
      <c r="A2876" s="5" t="e">
        <f>VLOOKUP($A2878, テーブル5[], 5, FALSE)</f>
        <v>#N/A</v>
      </c>
      <c r="B2876" t="e">
        <f>$B2878 * VLOOKUP($A2878, テーブル5[], 6, FALSE)</f>
        <v>#N/A</v>
      </c>
    </row>
    <row r="2877" spans="1:2" hidden="1" outlineLevel="7">
      <c r="A2877" s="5" t="e">
        <f>VLOOKUP($A2878, テーブル5[], 7, FALSE)</f>
        <v>#N/A</v>
      </c>
      <c r="B2877" t="e">
        <f>$B2878 * VLOOKUP($A2878, テーブル5[], 8, FALSE)</f>
        <v>#N/A</v>
      </c>
    </row>
    <row r="2878" spans="1:2" hidden="1" outlineLevel="6" collapsed="1">
      <c r="A2878" s="4" t="e">
        <f>VLOOKUP($A2879, テーブル5[], 7, FALSE)</f>
        <v>#N/A</v>
      </c>
      <c r="B2878" t="e">
        <f>$B2879 * VLOOKUP($A2879, テーブル5[], 8, FALSE)</f>
        <v>#N/A</v>
      </c>
    </row>
    <row r="2879" spans="1:2" hidden="1" outlineLevel="5" collapsed="1">
      <c r="A2879" s="3" t="e">
        <f>VLOOKUP($A2914, テーブル5[], 3, FALSE)</f>
        <v>#N/A</v>
      </c>
      <c r="B2879" t="e">
        <f>$B2914 * VLOOKUP($A2914, テーブル5[], 4, FALSE)</f>
        <v>#N/A</v>
      </c>
    </row>
    <row r="2880" spans="1:2" hidden="1" outlineLevel="6">
      <c r="A2880" s="4" t="s">
        <v>959</v>
      </c>
      <c r="B2880" t="e">
        <f>VLOOKUP(A2896, テーブル5[], 2, FALSE)</f>
        <v>#N/A</v>
      </c>
    </row>
    <row r="2881" spans="1:2" hidden="1" outlineLevel="7">
      <c r="A2881" s="5" t="s">
        <v>959</v>
      </c>
      <c r="B2881" t="e">
        <f>VLOOKUP(A2885, テーブル5[], 2, FALSE)</f>
        <v>#N/A</v>
      </c>
    </row>
    <row r="2882" spans="1:2" hidden="1" outlineLevel="7">
      <c r="A2882" s="5" t="e">
        <f>VLOOKUP($A2885, テーブル5[], 3, FALSE)</f>
        <v>#N/A</v>
      </c>
      <c r="B2882" t="e">
        <f>$B2885 * VLOOKUP($A2885, テーブル5[], 4, FALSE)</f>
        <v>#N/A</v>
      </c>
    </row>
    <row r="2883" spans="1:2" hidden="1" outlineLevel="7">
      <c r="A2883" s="5" t="e">
        <f>VLOOKUP($A2885, テーブル5[], 5, FALSE)</f>
        <v>#N/A</v>
      </c>
      <c r="B2883" t="e">
        <f>$B2885 * VLOOKUP($A2885, テーブル5[], 6, FALSE)</f>
        <v>#N/A</v>
      </c>
    </row>
    <row r="2884" spans="1:2" hidden="1" outlineLevel="7">
      <c r="A2884" s="5" t="e">
        <f>VLOOKUP($A2885, テーブル5[], 7, FALSE)</f>
        <v>#N/A</v>
      </c>
      <c r="B2884" t="e">
        <f>$B2885 * VLOOKUP($A2885, テーブル5[], 8, FALSE)</f>
        <v>#N/A</v>
      </c>
    </row>
    <row r="2885" spans="1:2" hidden="1" outlineLevel="6" collapsed="1">
      <c r="A2885" s="4" t="e">
        <f>VLOOKUP($A2896, テーブル5[], 3, FALSE)</f>
        <v>#N/A</v>
      </c>
      <c r="B2885" t="e">
        <f>$B2896 * VLOOKUP($A2896, テーブル5[], 4, FALSE)</f>
        <v>#N/A</v>
      </c>
    </row>
    <row r="2886" spans="1:2" hidden="1" outlineLevel="7">
      <c r="A2886" s="5" t="s">
        <v>959</v>
      </c>
      <c r="B2886" t="e">
        <f>VLOOKUP(A2890, テーブル5[], 2, FALSE)</f>
        <v>#N/A</v>
      </c>
    </row>
    <row r="2887" spans="1:2" hidden="1" outlineLevel="7">
      <c r="A2887" s="5" t="e">
        <f>VLOOKUP($A2890, テーブル5[], 3, FALSE)</f>
        <v>#N/A</v>
      </c>
      <c r="B2887" t="e">
        <f>$B2890 * VLOOKUP($A2890, テーブル5[], 4, FALSE)</f>
        <v>#N/A</v>
      </c>
    </row>
    <row r="2888" spans="1:2" hidden="1" outlineLevel="7">
      <c r="A2888" s="5" t="e">
        <f>VLOOKUP($A2890, テーブル5[], 5, FALSE)</f>
        <v>#N/A</v>
      </c>
      <c r="B2888" t="e">
        <f>$B2890 * VLOOKUP($A2890, テーブル5[], 6, FALSE)</f>
        <v>#N/A</v>
      </c>
    </row>
    <row r="2889" spans="1:2" hidden="1" outlineLevel="7">
      <c r="A2889" s="5" t="e">
        <f>VLOOKUP($A2890, テーブル5[], 7, FALSE)</f>
        <v>#N/A</v>
      </c>
      <c r="B2889" t="e">
        <f>$B2890 * VLOOKUP($A2890, テーブル5[], 8, FALSE)</f>
        <v>#N/A</v>
      </c>
    </row>
    <row r="2890" spans="1:2" hidden="1" outlineLevel="6" collapsed="1">
      <c r="A2890" s="4" t="e">
        <f>VLOOKUP($A2896, テーブル5[], 5, FALSE)</f>
        <v>#N/A</v>
      </c>
      <c r="B2890" t="e">
        <f>$B2896 * VLOOKUP($A2896, テーブル5[], 6, FALSE)</f>
        <v>#N/A</v>
      </c>
    </row>
    <row r="2891" spans="1:2" hidden="1" outlineLevel="7">
      <c r="A2891" s="5" t="s">
        <v>959</v>
      </c>
      <c r="B2891" t="e">
        <f>VLOOKUP(A2895, テーブル5[], 2, FALSE)</f>
        <v>#N/A</v>
      </c>
    </row>
    <row r="2892" spans="1:2" hidden="1" outlineLevel="7">
      <c r="A2892" s="5" t="e">
        <f>VLOOKUP($A2895, テーブル5[], 3, FALSE)</f>
        <v>#N/A</v>
      </c>
      <c r="B2892" t="e">
        <f>$B2895 * VLOOKUP($A2895, テーブル5[], 4, FALSE)</f>
        <v>#N/A</v>
      </c>
    </row>
    <row r="2893" spans="1:2" hidden="1" outlineLevel="7">
      <c r="A2893" s="5" t="e">
        <f>VLOOKUP($A2895, テーブル5[], 5, FALSE)</f>
        <v>#N/A</v>
      </c>
      <c r="B2893" t="e">
        <f>$B2895 * VLOOKUP($A2895, テーブル5[], 6, FALSE)</f>
        <v>#N/A</v>
      </c>
    </row>
    <row r="2894" spans="1:2" hidden="1" outlineLevel="7">
      <c r="A2894" s="5" t="e">
        <f>VLOOKUP($A2895, テーブル5[], 7, FALSE)</f>
        <v>#N/A</v>
      </c>
      <c r="B2894" t="e">
        <f>$B2895 * VLOOKUP($A2895, テーブル5[], 8, FALSE)</f>
        <v>#N/A</v>
      </c>
    </row>
    <row r="2895" spans="1:2" hidden="1" outlineLevel="6" collapsed="1">
      <c r="A2895" s="4" t="e">
        <f>VLOOKUP($A2896, テーブル5[], 7, FALSE)</f>
        <v>#N/A</v>
      </c>
      <c r="B2895" t="e">
        <f>$B2896 * VLOOKUP($A2896, テーブル5[], 8, FALSE)</f>
        <v>#N/A</v>
      </c>
    </row>
    <row r="2896" spans="1:2" hidden="1" outlineLevel="5" collapsed="1">
      <c r="A2896" s="3" t="e">
        <f>VLOOKUP($A2914, テーブル5[], 5, FALSE)</f>
        <v>#N/A</v>
      </c>
      <c r="B2896" t="e">
        <f>$B2914 * VLOOKUP($A2914, テーブル5[], 6, FALSE)</f>
        <v>#N/A</v>
      </c>
    </row>
    <row r="2897" spans="1:2" hidden="1" outlineLevel="6">
      <c r="A2897" s="4" t="s">
        <v>959</v>
      </c>
      <c r="B2897" t="e">
        <f>VLOOKUP(A2913, テーブル5[], 2, FALSE)</f>
        <v>#N/A</v>
      </c>
    </row>
    <row r="2898" spans="1:2" hidden="1" outlineLevel="7">
      <c r="A2898" s="5" t="s">
        <v>959</v>
      </c>
      <c r="B2898" t="e">
        <f>VLOOKUP(A2902, テーブル5[], 2, FALSE)</f>
        <v>#N/A</v>
      </c>
    </row>
    <row r="2899" spans="1:2" hidden="1" outlineLevel="7">
      <c r="A2899" s="5" t="e">
        <f>VLOOKUP($A2902, テーブル5[], 3, FALSE)</f>
        <v>#N/A</v>
      </c>
      <c r="B2899" t="e">
        <f>$B2902 * VLOOKUP($A2902, テーブル5[], 4, FALSE)</f>
        <v>#N/A</v>
      </c>
    </row>
    <row r="2900" spans="1:2" hidden="1" outlineLevel="7">
      <c r="A2900" s="5" t="e">
        <f>VLOOKUP($A2902, テーブル5[], 5, FALSE)</f>
        <v>#N/A</v>
      </c>
      <c r="B2900" t="e">
        <f>$B2902 * VLOOKUP($A2902, テーブル5[], 6, FALSE)</f>
        <v>#N/A</v>
      </c>
    </row>
    <row r="2901" spans="1:2" hidden="1" outlineLevel="7">
      <c r="A2901" s="5" t="e">
        <f>VLOOKUP($A2902, テーブル5[], 7, FALSE)</f>
        <v>#N/A</v>
      </c>
      <c r="B2901" t="e">
        <f>$B2902 * VLOOKUP($A2902, テーブル5[], 8, FALSE)</f>
        <v>#N/A</v>
      </c>
    </row>
    <row r="2902" spans="1:2" hidden="1" outlineLevel="6" collapsed="1">
      <c r="A2902" s="4" t="e">
        <f>VLOOKUP($A2913, テーブル5[], 3, FALSE)</f>
        <v>#N/A</v>
      </c>
      <c r="B2902" t="e">
        <f>$B2913 * VLOOKUP($A2913, テーブル5[], 4, FALSE)</f>
        <v>#N/A</v>
      </c>
    </row>
    <row r="2903" spans="1:2" hidden="1" outlineLevel="7">
      <c r="A2903" s="5" t="s">
        <v>959</v>
      </c>
      <c r="B2903" t="e">
        <f>VLOOKUP(A2907, テーブル5[], 2, FALSE)</f>
        <v>#N/A</v>
      </c>
    </row>
    <row r="2904" spans="1:2" hidden="1" outlineLevel="7">
      <c r="A2904" s="5" t="e">
        <f>VLOOKUP($A2907, テーブル5[], 3, FALSE)</f>
        <v>#N/A</v>
      </c>
      <c r="B2904" t="e">
        <f>$B2907 * VLOOKUP($A2907, テーブル5[], 4, FALSE)</f>
        <v>#N/A</v>
      </c>
    </row>
    <row r="2905" spans="1:2" hidden="1" outlineLevel="7">
      <c r="A2905" s="5" t="e">
        <f>VLOOKUP($A2907, テーブル5[], 5, FALSE)</f>
        <v>#N/A</v>
      </c>
      <c r="B2905" t="e">
        <f>$B2907 * VLOOKUP($A2907, テーブル5[], 6, FALSE)</f>
        <v>#N/A</v>
      </c>
    </row>
    <row r="2906" spans="1:2" hidden="1" outlineLevel="7">
      <c r="A2906" s="5" t="e">
        <f>VLOOKUP($A2907, テーブル5[], 7, FALSE)</f>
        <v>#N/A</v>
      </c>
      <c r="B2906" t="e">
        <f>$B2907 * VLOOKUP($A2907, テーブル5[], 8, FALSE)</f>
        <v>#N/A</v>
      </c>
    </row>
    <row r="2907" spans="1:2" hidden="1" outlineLevel="6" collapsed="1">
      <c r="A2907" s="4" t="e">
        <f>VLOOKUP($A2913, テーブル5[], 5, FALSE)</f>
        <v>#N/A</v>
      </c>
      <c r="B2907" t="e">
        <f>$B2913 * VLOOKUP($A2913, テーブル5[], 6, FALSE)</f>
        <v>#N/A</v>
      </c>
    </row>
    <row r="2908" spans="1:2" hidden="1" outlineLevel="7">
      <c r="A2908" s="5" t="s">
        <v>959</v>
      </c>
      <c r="B2908" t="e">
        <f>VLOOKUP(A2912, テーブル5[], 2, FALSE)</f>
        <v>#N/A</v>
      </c>
    </row>
    <row r="2909" spans="1:2" hidden="1" outlineLevel="7">
      <c r="A2909" s="5" t="e">
        <f>VLOOKUP($A2912, テーブル5[], 3, FALSE)</f>
        <v>#N/A</v>
      </c>
      <c r="B2909" t="e">
        <f>$B2912 * VLOOKUP($A2912, テーブル5[], 4, FALSE)</f>
        <v>#N/A</v>
      </c>
    </row>
    <row r="2910" spans="1:2" hidden="1" outlineLevel="7">
      <c r="A2910" s="5" t="e">
        <f>VLOOKUP($A2912, テーブル5[], 5, FALSE)</f>
        <v>#N/A</v>
      </c>
      <c r="B2910" t="e">
        <f>$B2912 * VLOOKUP($A2912, テーブル5[], 6, FALSE)</f>
        <v>#N/A</v>
      </c>
    </row>
    <row r="2911" spans="1:2" hidden="1" outlineLevel="7">
      <c r="A2911" s="5" t="e">
        <f>VLOOKUP($A2912, テーブル5[], 7, FALSE)</f>
        <v>#N/A</v>
      </c>
      <c r="B2911" t="e">
        <f>$B2912 * VLOOKUP($A2912, テーブル5[], 8, FALSE)</f>
        <v>#N/A</v>
      </c>
    </row>
    <row r="2912" spans="1:2" hidden="1" outlineLevel="6" collapsed="1">
      <c r="A2912" s="4" t="e">
        <f>VLOOKUP($A2913, テーブル5[], 7, FALSE)</f>
        <v>#N/A</v>
      </c>
      <c r="B2912" t="e">
        <f>$B2913 * VLOOKUP($A2913, テーブル5[], 8, FALSE)</f>
        <v>#N/A</v>
      </c>
    </row>
    <row r="2913" spans="1:2" hidden="1" outlineLevel="5" collapsed="1">
      <c r="A2913" s="3" t="e">
        <f>VLOOKUP($A2914, テーブル5[], 7, FALSE)</f>
        <v>#N/A</v>
      </c>
      <c r="B2913" t="e">
        <f>$B2914 * VLOOKUP($A2914, テーブル5[], 8, FALSE)</f>
        <v>#N/A</v>
      </c>
    </row>
    <row r="2914" spans="1:2" hidden="1" outlineLevel="4" collapsed="1">
      <c r="A2914" s="10" t="e">
        <f>VLOOKUP($A2915, テーブル5[], 7, FALSE)</f>
        <v>#N/A</v>
      </c>
      <c r="B2914" s="11" t="e">
        <f>$B2915 * VLOOKUP($A2915, テーブル5[], 8, FALSE)</f>
        <v>#N/A</v>
      </c>
    </row>
    <row r="2915" spans="1:2" hidden="1" outlineLevel="3" collapsed="1">
      <c r="A2915" s="8" t="e">
        <f>VLOOKUP($A2916, テーブル5[], 7, FALSE)</f>
        <v>#N/A</v>
      </c>
      <c r="B2915" s="9" t="e">
        <f>$B2916 * VLOOKUP($A2916, テーブル5[], 8, FALSE)</f>
        <v>#N/A</v>
      </c>
    </row>
    <row r="2916" spans="1:2" hidden="1" outlineLevel="2" collapsed="1">
      <c r="A2916" s="6">
        <f>VLOOKUP($A2917, テーブル5[], 7, FALSE)</f>
        <v>0</v>
      </c>
      <c r="B2916" s="7">
        <f>$B2917 * VLOOKUP($A2917, テーブル5[], 8, FALSE)</f>
        <v>0</v>
      </c>
    </row>
    <row r="2917" spans="1:2" outlineLevel="1" collapsed="1">
      <c r="A2917" s="1" t="str">
        <f>VLOOKUP($A2, テーブル5[], 5, FALSE)</f>
        <v>サーバントオブジャック</v>
      </c>
      <c r="B2917" s="1">
        <f>$B2 * VLOOKUP($A2, テーブル5[], 6, FALSE)</f>
        <v>1</v>
      </c>
    </row>
    <row r="2918" spans="1:2" hidden="1" outlineLevel="2">
      <c r="A2918" s="6" t="s">
        <v>959</v>
      </c>
      <c r="B2918" s="7" t="e">
        <f>VLOOKUP(A4374, テーブル5[], 2, FALSE)</f>
        <v>#N/A</v>
      </c>
    </row>
    <row r="2919" spans="1:2" hidden="1" outlineLevel="3">
      <c r="A2919" s="8" t="s">
        <v>959</v>
      </c>
      <c r="B2919" s="9" t="e">
        <f>VLOOKUP(A3403, テーブル5[], 2, FALSE)</f>
        <v>#N/A</v>
      </c>
    </row>
    <row r="2920" spans="1:2" hidden="1" outlineLevel="4">
      <c r="A2920" s="10" t="s">
        <v>959</v>
      </c>
      <c r="B2920" s="11" t="e">
        <f>VLOOKUP(A3080, テーブル5[], 2, FALSE)</f>
        <v>#N/A</v>
      </c>
    </row>
    <row r="2921" spans="1:2" hidden="1" outlineLevel="5">
      <c r="A2921" s="3" t="s">
        <v>959</v>
      </c>
      <c r="B2921" t="e">
        <f>VLOOKUP(A2973, テーブル5[], 2, FALSE)</f>
        <v>#N/A</v>
      </c>
    </row>
    <row r="2922" spans="1:2" hidden="1" outlineLevel="6">
      <c r="A2922" s="4" t="s">
        <v>959</v>
      </c>
      <c r="B2922" t="e">
        <f>VLOOKUP(A2938, テーブル5[], 2, FALSE)</f>
        <v>#N/A</v>
      </c>
    </row>
    <row r="2923" spans="1:2" hidden="1" outlineLevel="7">
      <c r="A2923" s="5" t="s">
        <v>959</v>
      </c>
      <c r="B2923" t="e">
        <f>VLOOKUP(A2927, テーブル5[], 2, FALSE)</f>
        <v>#N/A</v>
      </c>
    </row>
    <row r="2924" spans="1:2" hidden="1" outlineLevel="7">
      <c r="A2924" s="5" t="e">
        <f>VLOOKUP($A2927, テーブル5[], 3, FALSE)</f>
        <v>#N/A</v>
      </c>
      <c r="B2924" t="e">
        <f>$B2927 * VLOOKUP($A2927, テーブル5[], 4, FALSE)</f>
        <v>#N/A</v>
      </c>
    </row>
    <row r="2925" spans="1:2" hidden="1" outlineLevel="7">
      <c r="A2925" s="5" t="e">
        <f>VLOOKUP($A2927, テーブル5[], 5, FALSE)</f>
        <v>#N/A</v>
      </c>
      <c r="B2925" t="e">
        <f>$B2927 * VLOOKUP($A2927, テーブル5[], 6, FALSE)</f>
        <v>#N/A</v>
      </c>
    </row>
    <row r="2926" spans="1:2" hidden="1" outlineLevel="7">
      <c r="A2926" s="5" t="e">
        <f>VLOOKUP($A2927, テーブル5[], 7, FALSE)</f>
        <v>#N/A</v>
      </c>
      <c r="B2926" t="e">
        <f>$B2927 * VLOOKUP($A2927, テーブル5[], 8, FALSE)</f>
        <v>#N/A</v>
      </c>
    </row>
    <row r="2927" spans="1:2" hidden="1" outlineLevel="6" collapsed="1">
      <c r="A2927" s="4" t="e">
        <f>VLOOKUP($A2938, テーブル5[], 3, FALSE)</f>
        <v>#N/A</v>
      </c>
      <c r="B2927" t="e">
        <f>$B2938 * VLOOKUP($A2938, テーブル5[], 4, FALSE)</f>
        <v>#N/A</v>
      </c>
    </row>
    <row r="2928" spans="1:2" hidden="1" outlineLevel="7">
      <c r="A2928" s="5" t="s">
        <v>959</v>
      </c>
      <c r="B2928" t="e">
        <f>VLOOKUP(A2932, テーブル5[], 2, FALSE)</f>
        <v>#N/A</v>
      </c>
    </row>
    <row r="2929" spans="1:2" hidden="1" outlineLevel="7">
      <c r="A2929" s="5" t="e">
        <f>VLOOKUP($A2932, テーブル5[], 3, FALSE)</f>
        <v>#N/A</v>
      </c>
      <c r="B2929" t="e">
        <f>$B2932 * VLOOKUP($A2932, テーブル5[], 4, FALSE)</f>
        <v>#N/A</v>
      </c>
    </row>
    <row r="2930" spans="1:2" hidden="1" outlineLevel="7">
      <c r="A2930" s="5" t="e">
        <f>VLOOKUP($A2932, テーブル5[], 5, FALSE)</f>
        <v>#N/A</v>
      </c>
      <c r="B2930" t="e">
        <f>$B2932 * VLOOKUP($A2932, テーブル5[], 6, FALSE)</f>
        <v>#N/A</v>
      </c>
    </row>
    <row r="2931" spans="1:2" hidden="1" outlineLevel="7">
      <c r="A2931" s="5" t="e">
        <f>VLOOKUP($A2932, テーブル5[], 7, FALSE)</f>
        <v>#N/A</v>
      </c>
      <c r="B2931" t="e">
        <f>$B2932 * VLOOKUP($A2932, テーブル5[], 8, FALSE)</f>
        <v>#N/A</v>
      </c>
    </row>
    <row r="2932" spans="1:2" hidden="1" outlineLevel="6" collapsed="1">
      <c r="A2932" s="4" t="e">
        <f>VLOOKUP($A2938, テーブル5[], 5, FALSE)</f>
        <v>#N/A</v>
      </c>
      <c r="B2932" t="e">
        <f>$B2938 * VLOOKUP($A2938, テーブル5[], 6, FALSE)</f>
        <v>#N/A</v>
      </c>
    </row>
    <row r="2933" spans="1:2" hidden="1" outlineLevel="7">
      <c r="A2933" s="5" t="s">
        <v>959</v>
      </c>
      <c r="B2933" t="e">
        <f>VLOOKUP(A2937, テーブル5[], 2, FALSE)</f>
        <v>#N/A</v>
      </c>
    </row>
    <row r="2934" spans="1:2" hidden="1" outlineLevel="7">
      <c r="A2934" s="5" t="e">
        <f>VLOOKUP($A2937, テーブル5[], 3, FALSE)</f>
        <v>#N/A</v>
      </c>
      <c r="B2934" t="e">
        <f>$B2937 * VLOOKUP($A2937, テーブル5[], 4, FALSE)</f>
        <v>#N/A</v>
      </c>
    </row>
    <row r="2935" spans="1:2" hidden="1" outlineLevel="7">
      <c r="A2935" s="5" t="e">
        <f>VLOOKUP($A2937, テーブル5[], 5, FALSE)</f>
        <v>#N/A</v>
      </c>
      <c r="B2935" t="e">
        <f>$B2937 * VLOOKUP($A2937, テーブル5[], 6, FALSE)</f>
        <v>#N/A</v>
      </c>
    </row>
    <row r="2936" spans="1:2" hidden="1" outlineLevel="7">
      <c r="A2936" s="5" t="e">
        <f>VLOOKUP($A2937, テーブル5[], 7, FALSE)</f>
        <v>#N/A</v>
      </c>
      <c r="B2936" t="e">
        <f>$B2937 * VLOOKUP($A2937, テーブル5[], 8, FALSE)</f>
        <v>#N/A</v>
      </c>
    </row>
    <row r="2937" spans="1:2" hidden="1" outlineLevel="6" collapsed="1">
      <c r="A2937" s="4" t="e">
        <f>VLOOKUP($A2938, テーブル5[], 7, FALSE)</f>
        <v>#N/A</v>
      </c>
      <c r="B2937" t="e">
        <f>$B2938 * VLOOKUP($A2938, テーブル5[], 8, FALSE)</f>
        <v>#N/A</v>
      </c>
    </row>
    <row r="2938" spans="1:2" hidden="1" outlineLevel="5" collapsed="1">
      <c r="A2938" s="3" t="e">
        <f>VLOOKUP($A2973, テーブル5[], 3, FALSE)</f>
        <v>#N/A</v>
      </c>
      <c r="B2938" t="e">
        <f>$B2973 * VLOOKUP($A2973, テーブル5[], 4, FALSE)</f>
        <v>#N/A</v>
      </c>
    </row>
    <row r="2939" spans="1:2" hidden="1" outlineLevel="6">
      <c r="A2939" s="4" t="s">
        <v>959</v>
      </c>
      <c r="B2939" t="e">
        <f>VLOOKUP(A2955, テーブル5[], 2, FALSE)</f>
        <v>#N/A</v>
      </c>
    </row>
    <row r="2940" spans="1:2" hidden="1" outlineLevel="7">
      <c r="A2940" s="5" t="s">
        <v>959</v>
      </c>
      <c r="B2940" t="e">
        <f>VLOOKUP(A2944, テーブル5[], 2, FALSE)</f>
        <v>#N/A</v>
      </c>
    </row>
    <row r="2941" spans="1:2" hidden="1" outlineLevel="7">
      <c r="A2941" s="5" t="e">
        <f>VLOOKUP($A2944, テーブル5[], 3, FALSE)</f>
        <v>#N/A</v>
      </c>
      <c r="B2941" t="e">
        <f>$B2944 * VLOOKUP($A2944, テーブル5[], 4, FALSE)</f>
        <v>#N/A</v>
      </c>
    </row>
    <row r="2942" spans="1:2" hidden="1" outlineLevel="7">
      <c r="A2942" s="5" t="e">
        <f>VLOOKUP($A2944, テーブル5[], 5, FALSE)</f>
        <v>#N/A</v>
      </c>
      <c r="B2942" t="e">
        <f>$B2944 * VLOOKUP($A2944, テーブル5[], 6, FALSE)</f>
        <v>#N/A</v>
      </c>
    </row>
    <row r="2943" spans="1:2" hidden="1" outlineLevel="7">
      <c r="A2943" s="5" t="e">
        <f>VLOOKUP($A2944, テーブル5[], 7, FALSE)</f>
        <v>#N/A</v>
      </c>
      <c r="B2943" t="e">
        <f>$B2944 * VLOOKUP($A2944, テーブル5[], 8, FALSE)</f>
        <v>#N/A</v>
      </c>
    </row>
    <row r="2944" spans="1:2" hidden="1" outlineLevel="6" collapsed="1">
      <c r="A2944" s="4" t="e">
        <f>VLOOKUP($A2955, テーブル5[], 3, FALSE)</f>
        <v>#N/A</v>
      </c>
      <c r="B2944" t="e">
        <f>$B2955 * VLOOKUP($A2955, テーブル5[], 4, FALSE)</f>
        <v>#N/A</v>
      </c>
    </row>
    <row r="2945" spans="1:2" hidden="1" outlineLevel="7">
      <c r="A2945" s="5" t="s">
        <v>959</v>
      </c>
      <c r="B2945" t="e">
        <f>VLOOKUP(A2949, テーブル5[], 2, FALSE)</f>
        <v>#N/A</v>
      </c>
    </row>
    <row r="2946" spans="1:2" hidden="1" outlineLevel="7">
      <c r="A2946" s="5" t="e">
        <f>VLOOKUP($A2949, テーブル5[], 3, FALSE)</f>
        <v>#N/A</v>
      </c>
      <c r="B2946" t="e">
        <f>$B2949 * VLOOKUP($A2949, テーブル5[], 4, FALSE)</f>
        <v>#N/A</v>
      </c>
    </row>
    <row r="2947" spans="1:2" hidden="1" outlineLevel="7">
      <c r="A2947" s="5" t="e">
        <f>VLOOKUP($A2949, テーブル5[], 5, FALSE)</f>
        <v>#N/A</v>
      </c>
      <c r="B2947" t="e">
        <f>$B2949 * VLOOKUP($A2949, テーブル5[], 6, FALSE)</f>
        <v>#N/A</v>
      </c>
    </row>
    <row r="2948" spans="1:2" hidden="1" outlineLevel="7">
      <c r="A2948" s="5" t="e">
        <f>VLOOKUP($A2949, テーブル5[], 7, FALSE)</f>
        <v>#N/A</v>
      </c>
      <c r="B2948" t="e">
        <f>$B2949 * VLOOKUP($A2949, テーブル5[], 8, FALSE)</f>
        <v>#N/A</v>
      </c>
    </row>
    <row r="2949" spans="1:2" hidden="1" outlineLevel="6" collapsed="1">
      <c r="A2949" s="4" t="e">
        <f>VLOOKUP($A2955, テーブル5[], 5, FALSE)</f>
        <v>#N/A</v>
      </c>
      <c r="B2949" t="e">
        <f>$B2955 * VLOOKUP($A2955, テーブル5[], 6, FALSE)</f>
        <v>#N/A</v>
      </c>
    </row>
    <row r="2950" spans="1:2" hidden="1" outlineLevel="7">
      <c r="A2950" s="5" t="s">
        <v>959</v>
      </c>
      <c r="B2950" t="e">
        <f>VLOOKUP(A2954, テーブル5[], 2, FALSE)</f>
        <v>#N/A</v>
      </c>
    </row>
    <row r="2951" spans="1:2" hidden="1" outlineLevel="7">
      <c r="A2951" s="5" t="e">
        <f>VLOOKUP($A2954, テーブル5[], 3, FALSE)</f>
        <v>#N/A</v>
      </c>
      <c r="B2951" t="e">
        <f>$B2954 * VLOOKUP($A2954, テーブル5[], 4, FALSE)</f>
        <v>#N/A</v>
      </c>
    </row>
    <row r="2952" spans="1:2" hidden="1" outlineLevel="7">
      <c r="A2952" s="5" t="e">
        <f>VLOOKUP($A2954, テーブル5[], 5, FALSE)</f>
        <v>#N/A</v>
      </c>
      <c r="B2952" t="e">
        <f>$B2954 * VLOOKUP($A2954, テーブル5[], 6, FALSE)</f>
        <v>#N/A</v>
      </c>
    </row>
    <row r="2953" spans="1:2" hidden="1" outlineLevel="7">
      <c r="A2953" s="5" t="e">
        <f>VLOOKUP($A2954, テーブル5[], 7, FALSE)</f>
        <v>#N/A</v>
      </c>
      <c r="B2953" t="e">
        <f>$B2954 * VLOOKUP($A2954, テーブル5[], 8, FALSE)</f>
        <v>#N/A</v>
      </c>
    </row>
    <row r="2954" spans="1:2" hidden="1" outlineLevel="6" collapsed="1">
      <c r="A2954" s="4" t="e">
        <f>VLOOKUP($A2955, テーブル5[], 7, FALSE)</f>
        <v>#N/A</v>
      </c>
      <c r="B2954" t="e">
        <f>$B2955 * VLOOKUP($A2955, テーブル5[], 8, FALSE)</f>
        <v>#N/A</v>
      </c>
    </row>
    <row r="2955" spans="1:2" hidden="1" outlineLevel="5" collapsed="1">
      <c r="A2955" s="3" t="e">
        <f>VLOOKUP($A2973, テーブル5[], 5, FALSE)</f>
        <v>#N/A</v>
      </c>
      <c r="B2955" t="e">
        <f>$B2973 * VLOOKUP($A2973, テーブル5[], 6, FALSE)</f>
        <v>#N/A</v>
      </c>
    </row>
    <row r="2956" spans="1:2" hidden="1" outlineLevel="6">
      <c r="A2956" s="4" t="s">
        <v>959</v>
      </c>
      <c r="B2956" t="e">
        <f>VLOOKUP(A2972, テーブル5[], 2, FALSE)</f>
        <v>#N/A</v>
      </c>
    </row>
    <row r="2957" spans="1:2" hidden="1" outlineLevel="7">
      <c r="A2957" s="5" t="s">
        <v>959</v>
      </c>
      <c r="B2957" t="e">
        <f>VLOOKUP(A2961, テーブル5[], 2, FALSE)</f>
        <v>#N/A</v>
      </c>
    </row>
    <row r="2958" spans="1:2" hidden="1" outlineLevel="7">
      <c r="A2958" s="5" t="e">
        <f>VLOOKUP($A2961, テーブル5[], 3, FALSE)</f>
        <v>#N/A</v>
      </c>
      <c r="B2958" t="e">
        <f>$B2961 * VLOOKUP($A2961, テーブル5[], 4, FALSE)</f>
        <v>#N/A</v>
      </c>
    </row>
    <row r="2959" spans="1:2" hidden="1" outlineLevel="7">
      <c r="A2959" s="5" t="e">
        <f>VLOOKUP($A2961, テーブル5[], 5, FALSE)</f>
        <v>#N/A</v>
      </c>
      <c r="B2959" t="e">
        <f>$B2961 * VLOOKUP($A2961, テーブル5[], 6, FALSE)</f>
        <v>#N/A</v>
      </c>
    </row>
    <row r="2960" spans="1:2" hidden="1" outlineLevel="7">
      <c r="A2960" s="5" t="e">
        <f>VLOOKUP($A2961, テーブル5[], 7, FALSE)</f>
        <v>#N/A</v>
      </c>
      <c r="B2960" t="e">
        <f>$B2961 * VLOOKUP($A2961, テーブル5[], 8, FALSE)</f>
        <v>#N/A</v>
      </c>
    </row>
    <row r="2961" spans="1:2" hidden="1" outlineLevel="6" collapsed="1">
      <c r="A2961" s="4" t="e">
        <f>VLOOKUP($A2972, テーブル5[], 3, FALSE)</f>
        <v>#N/A</v>
      </c>
      <c r="B2961" t="e">
        <f>$B2972 * VLOOKUP($A2972, テーブル5[], 4, FALSE)</f>
        <v>#N/A</v>
      </c>
    </row>
    <row r="2962" spans="1:2" hidden="1" outlineLevel="7">
      <c r="A2962" s="5" t="s">
        <v>959</v>
      </c>
      <c r="B2962" t="e">
        <f>VLOOKUP(A2966, テーブル5[], 2, FALSE)</f>
        <v>#N/A</v>
      </c>
    </row>
    <row r="2963" spans="1:2" hidden="1" outlineLevel="7">
      <c r="A2963" s="5" t="e">
        <f>VLOOKUP($A2966, テーブル5[], 3, FALSE)</f>
        <v>#N/A</v>
      </c>
      <c r="B2963" t="e">
        <f>$B2966 * VLOOKUP($A2966, テーブル5[], 4, FALSE)</f>
        <v>#N/A</v>
      </c>
    </row>
    <row r="2964" spans="1:2" hidden="1" outlineLevel="7">
      <c r="A2964" s="5" t="e">
        <f>VLOOKUP($A2966, テーブル5[], 5, FALSE)</f>
        <v>#N/A</v>
      </c>
      <c r="B2964" t="e">
        <f>$B2966 * VLOOKUP($A2966, テーブル5[], 6, FALSE)</f>
        <v>#N/A</v>
      </c>
    </row>
    <row r="2965" spans="1:2" hidden="1" outlineLevel="7">
      <c r="A2965" s="5" t="e">
        <f>VLOOKUP($A2966, テーブル5[], 7, FALSE)</f>
        <v>#N/A</v>
      </c>
      <c r="B2965" t="e">
        <f>$B2966 * VLOOKUP($A2966, テーブル5[], 8, FALSE)</f>
        <v>#N/A</v>
      </c>
    </row>
    <row r="2966" spans="1:2" hidden="1" outlineLevel="6" collapsed="1">
      <c r="A2966" s="4" t="e">
        <f>VLOOKUP($A2972, テーブル5[], 5, FALSE)</f>
        <v>#N/A</v>
      </c>
      <c r="B2966" t="e">
        <f>$B2972 * VLOOKUP($A2972, テーブル5[], 6, FALSE)</f>
        <v>#N/A</v>
      </c>
    </row>
    <row r="2967" spans="1:2" hidden="1" outlineLevel="7">
      <c r="A2967" s="5" t="s">
        <v>959</v>
      </c>
      <c r="B2967" t="e">
        <f>VLOOKUP(A2971, テーブル5[], 2, FALSE)</f>
        <v>#N/A</v>
      </c>
    </row>
    <row r="2968" spans="1:2" hidden="1" outlineLevel="7">
      <c r="A2968" s="5" t="e">
        <f>VLOOKUP($A2971, テーブル5[], 3, FALSE)</f>
        <v>#N/A</v>
      </c>
      <c r="B2968" t="e">
        <f>$B2971 * VLOOKUP($A2971, テーブル5[], 4, FALSE)</f>
        <v>#N/A</v>
      </c>
    </row>
    <row r="2969" spans="1:2" hidden="1" outlineLevel="7">
      <c r="A2969" s="5" t="e">
        <f>VLOOKUP($A2971, テーブル5[], 5, FALSE)</f>
        <v>#N/A</v>
      </c>
      <c r="B2969" t="e">
        <f>$B2971 * VLOOKUP($A2971, テーブル5[], 6, FALSE)</f>
        <v>#N/A</v>
      </c>
    </row>
    <row r="2970" spans="1:2" hidden="1" outlineLevel="7">
      <c r="A2970" s="5" t="e">
        <f>VLOOKUP($A2971, テーブル5[], 7, FALSE)</f>
        <v>#N/A</v>
      </c>
      <c r="B2970" t="e">
        <f>$B2971 * VLOOKUP($A2971, テーブル5[], 8, FALSE)</f>
        <v>#N/A</v>
      </c>
    </row>
    <row r="2971" spans="1:2" hidden="1" outlineLevel="6" collapsed="1">
      <c r="A2971" s="4" t="e">
        <f>VLOOKUP($A2972, テーブル5[], 7, FALSE)</f>
        <v>#N/A</v>
      </c>
      <c r="B2971" t="e">
        <f>$B2972 * VLOOKUP($A2972, テーブル5[], 8, FALSE)</f>
        <v>#N/A</v>
      </c>
    </row>
    <row r="2972" spans="1:2" hidden="1" outlineLevel="5" collapsed="1">
      <c r="A2972" s="3" t="e">
        <f>VLOOKUP($A2973, テーブル5[], 7, FALSE)</f>
        <v>#N/A</v>
      </c>
      <c r="B2972" t="e">
        <f>$B2973 * VLOOKUP($A2973, テーブル5[], 8, FALSE)</f>
        <v>#N/A</v>
      </c>
    </row>
    <row r="2973" spans="1:2" hidden="1" outlineLevel="4" collapsed="1">
      <c r="A2973" s="10" t="e">
        <f>VLOOKUP($A3080, テーブル5[], 3, FALSE)</f>
        <v>#N/A</v>
      </c>
      <c r="B2973" s="11" t="e">
        <f>$B3080 * VLOOKUP($A3080, テーブル5[], 4, FALSE)</f>
        <v>#N/A</v>
      </c>
    </row>
    <row r="2974" spans="1:2" hidden="1" outlineLevel="5">
      <c r="A2974" s="3" t="s">
        <v>959</v>
      </c>
      <c r="B2974" t="e">
        <f>VLOOKUP(A3026, テーブル5[], 2, FALSE)</f>
        <v>#N/A</v>
      </c>
    </row>
    <row r="2975" spans="1:2" hidden="1" outlineLevel="6">
      <c r="A2975" s="4" t="s">
        <v>959</v>
      </c>
      <c r="B2975" t="e">
        <f>VLOOKUP(A2991, テーブル5[], 2, FALSE)</f>
        <v>#N/A</v>
      </c>
    </row>
    <row r="2976" spans="1:2" hidden="1" outlineLevel="7">
      <c r="A2976" s="5" t="s">
        <v>959</v>
      </c>
      <c r="B2976" t="e">
        <f>VLOOKUP(A2980, テーブル5[], 2, FALSE)</f>
        <v>#N/A</v>
      </c>
    </row>
    <row r="2977" spans="1:2" hidden="1" outlineLevel="7">
      <c r="A2977" s="5" t="e">
        <f>VLOOKUP($A2980, テーブル5[], 3, FALSE)</f>
        <v>#N/A</v>
      </c>
      <c r="B2977" t="e">
        <f>$B2980 * VLOOKUP($A2980, テーブル5[], 4, FALSE)</f>
        <v>#N/A</v>
      </c>
    </row>
    <row r="2978" spans="1:2" hidden="1" outlineLevel="7">
      <c r="A2978" s="5" t="e">
        <f>VLOOKUP($A2980, テーブル5[], 5, FALSE)</f>
        <v>#N/A</v>
      </c>
      <c r="B2978" t="e">
        <f>$B2980 * VLOOKUP($A2980, テーブル5[], 6, FALSE)</f>
        <v>#N/A</v>
      </c>
    </row>
    <row r="2979" spans="1:2" hidden="1" outlineLevel="7">
      <c r="A2979" s="5" t="e">
        <f>VLOOKUP($A2980, テーブル5[], 7, FALSE)</f>
        <v>#N/A</v>
      </c>
      <c r="B2979" t="e">
        <f>$B2980 * VLOOKUP($A2980, テーブル5[], 8, FALSE)</f>
        <v>#N/A</v>
      </c>
    </row>
    <row r="2980" spans="1:2" hidden="1" outlineLevel="6" collapsed="1">
      <c r="A2980" s="4" t="e">
        <f>VLOOKUP($A2991, テーブル5[], 3, FALSE)</f>
        <v>#N/A</v>
      </c>
      <c r="B2980" t="e">
        <f>$B2991 * VLOOKUP($A2991, テーブル5[], 4, FALSE)</f>
        <v>#N/A</v>
      </c>
    </row>
    <row r="2981" spans="1:2" hidden="1" outlineLevel="7">
      <c r="A2981" s="5" t="s">
        <v>959</v>
      </c>
      <c r="B2981" t="e">
        <f>VLOOKUP(A2985, テーブル5[], 2, FALSE)</f>
        <v>#N/A</v>
      </c>
    </row>
    <row r="2982" spans="1:2" hidden="1" outlineLevel="7">
      <c r="A2982" s="5" t="e">
        <f>VLOOKUP($A2985, テーブル5[], 3, FALSE)</f>
        <v>#N/A</v>
      </c>
      <c r="B2982" t="e">
        <f>$B2985 * VLOOKUP($A2985, テーブル5[], 4, FALSE)</f>
        <v>#N/A</v>
      </c>
    </row>
    <row r="2983" spans="1:2" hidden="1" outlineLevel="7">
      <c r="A2983" s="5" t="e">
        <f>VLOOKUP($A2985, テーブル5[], 5, FALSE)</f>
        <v>#N/A</v>
      </c>
      <c r="B2983" t="e">
        <f>$B2985 * VLOOKUP($A2985, テーブル5[], 6, FALSE)</f>
        <v>#N/A</v>
      </c>
    </row>
    <row r="2984" spans="1:2" hidden="1" outlineLevel="7">
      <c r="A2984" s="5" t="e">
        <f>VLOOKUP($A2985, テーブル5[], 7, FALSE)</f>
        <v>#N/A</v>
      </c>
      <c r="B2984" t="e">
        <f>$B2985 * VLOOKUP($A2985, テーブル5[], 8, FALSE)</f>
        <v>#N/A</v>
      </c>
    </row>
    <row r="2985" spans="1:2" hidden="1" outlineLevel="6" collapsed="1">
      <c r="A2985" s="4" t="e">
        <f>VLOOKUP($A2991, テーブル5[], 5, FALSE)</f>
        <v>#N/A</v>
      </c>
      <c r="B2985" t="e">
        <f>$B2991 * VLOOKUP($A2991, テーブル5[], 6, FALSE)</f>
        <v>#N/A</v>
      </c>
    </row>
    <row r="2986" spans="1:2" hidden="1" outlineLevel="7">
      <c r="A2986" s="5" t="s">
        <v>959</v>
      </c>
      <c r="B2986" t="e">
        <f>VLOOKUP(A2990, テーブル5[], 2, FALSE)</f>
        <v>#N/A</v>
      </c>
    </row>
    <row r="2987" spans="1:2" hidden="1" outlineLevel="7">
      <c r="A2987" s="5" t="e">
        <f>VLOOKUP($A2990, テーブル5[], 3, FALSE)</f>
        <v>#N/A</v>
      </c>
      <c r="B2987" t="e">
        <f>$B2990 * VLOOKUP($A2990, テーブル5[], 4, FALSE)</f>
        <v>#N/A</v>
      </c>
    </row>
    <row r="2988" spans="1:2" hidden="1" outlineLevel="7">
      <c r="A2988" s="5" t="e">
        <f>VLOOKUP($A2990, テーブル5[], 5, FALSE)</f>
        <v>#N/A</v>
      </c>
      <c r="B2988" t="e">
        <f>$B2990 * VLOOKUP($A2990, テーブル5[], 6, FALSE)</f>
        <v>#N/A</v>
      </c>
    </row>
    <row r="2989" spans="1:2" hidden="1" outlineLevel="7">
      <c r="A2989" s="5" t="e">
        <f>VLOOKUP($A2990, テーブル5[], 7, FALSE)</f>
        <v>#N/A</v>
      </c>
      <c r="B2989" t="e">
        <f>$B2990 * VLOOKUP($A2990, テーブル5[], 8, FALSE)</f>
        <v>#N/A</v>
      </c>
    </row>
    <row r="2990" spans="1:2" hidden="1" outlineLevel="6" collapsed="1">
      <c r="A2990" s="4" t="e">
        <f>VLOOKUP($A2991, テーブル5[], 7, FALSE)</f>
        <v>#N/A</v>
      </c>
      <c r="B2990" t="e">
        <f>$B2991 * VLOOKUP($A2991, テーブル5[], 8, FALSE)</f>
        <v>#N/A</v>
      </c>
    </row>
    <row r="2991" spans="1:2" hidden="1" outlineLevel="5" collapsed="1">
      <c r="A2991" s="3" t="e">
        <f>VLOOKUP($A3026, テーブル5[], 3, FALSE)</f>
        <v>#N/A</v>
      </c>
      <c r="B2991" t="e">
        <f>$B3026 * VLOOKUP($A3026, テーブル5[], 4, FALSE)</f>
        <v>#N/A</v>
      </c>
    </row>
    <row r="2992" spans="1:2" hidden="1" outlineLevel="6">
      <c r="A2992" s="4" t="s">
        <v>959</v>
      </c>
      <c r="B2992" t="e">
        <f>VLOOKUP(A3008, テーブル5[], 2, FALSE)</f>
        <v>#N/A</v>
      </c>
    </row>
    <row r="2993" spans="1:2" hidden="1" outlineLevel="7">
      <c r="A2993" s="5" t="s">
        <v>959</v>
      </c>
      <c r="B2993" t="e">
        <f>VLOOKUP(A2997, テーブル5[], 2, FALSE)</f>
        <v>#N/A</v>
      </c>
    </row>
    <row r="2994" spans="1:2" hidden="1" outlineLevel="7">
      <c r="A2994" s="5" t="e">
        <f>VLOOKUP($A2997, テーブル5[], 3, FALSE)</f>
        <v>#N/A</v>
      </c>
      <c r="B2994" t="e">
        <f>$B2997 * VLOOKUP($A2997, テーブル5[], 4, FALSE)</f>
        <v>#N/A</v>
      </c>
    </row>
    <row r="2995" spans="1:2" hidden="1" outlineLevel="7">
      <c r="A2995" s="5" t="e">
        <f>VLOOKUP($A2997, テーブル5[], 5, FALSE)</f>
        <v>#N/A</v>
      </c>
      <c r="B2995" t="e">
        <f>$B2997 * VLOOKUP($A2997, テーブル5[], 6, FALSE)</f>
        <v>#N/A</v>
      </c>
    </row>
    <row r="2996" spans="1:2" hidden="1" outlineLevel="7">
      <c r="A2996" s="5" t="e">
        <f>VLOOKUP($A2997, テーブル5[], 7, FALSE)</f>
        <v>#N/A</v>
      </c>
      <c r="B2996" t="e">
        <f>$B2997 * VLOOKUP($A2997, テーブル5[], 8, FALSE)</f>
        <v>#N/A</v>
      </c>
    </row>
    <row r="2997" spans="1:2" hidden="1" outlineLevel="6" collapsed="1">
      <c r="A2997" s="4" t="e">
        <f>VLOOKUP($A3008, テーブル5[], 3, FALSE)</f>
        <v>#N/A</v>
      </c>
      <c r="B2997" t="e">
        <f>$B3008 * VLOOKUP($A3008, テーブル5[], 4, FALSE)</f>
        <v>#N/A</v>
      </c>
    </row>
    <row r="2998" spans="1:2" hidden="1" outlineLevel="7">
      <c r="A2998" s="5" t="s">
        <v>959</v>
      </c>
      <c r="B2998" t="e">
        <f>VLOOKUP(A3002, テーブル5[], 2, FALSE)</f>
        <v>#N/A</v>
      </c>
    </row>
    <row r="2999" spans="1:2" hidden="1" outlineLevel="7">
      <c r="A2999" s="5" t="e">
        <f>VLOOKUP($A3002, テーブル5[], 3, FALSE)</f>
        <v>#N/A</v>
      </c>
      <c r="B2999" t="e">
        <f>$B3002 * VLOOKUP($A3002, テーブル5[], 4, FALSE)</f>
        <v>#N/A</v>
      </c>
    </row>
    <row r="3000" spans="1:2" hidden="1" outlineLevel="7">
      <c r="A3000" s="5" t="e">
        <f>VLOOKUP($A3002, テーブル5[], 5, FALSE)</f>
        <v>#N/A</v>
      </c>
      <c r="B3000" t="e">
        <f>$B3002 * VLOOKUP($A3002, テーブル5[], 6, FALSE)</f>
        <v>#N/A</v>
      </c>
    </row>
    <row r="3001" spans="1:2" hidden="1" outlineLevel="7">
      <c r="A3001" s="5" t="e">
        <f>VLOOKUP($A3002, テーブル5[], 7, FALSE)</f>
        <v>#N/A</v>
      </c>
      <c r="B3001" t="e">
        <f>$B3002 * VLOOKUP($A3002, テーブル5[], 8, FALSE)</f>
        <v>#N/A</v>
      </c>
    </row>
    <row r="3002" spans="1:2" hidden="1" outlineLevel="6" collapsed="1">
      <c r="A3002" s="4" t="e">
        <f>VLOOKUP($A3008, テーブル5[], 5, FALSE)</f>
        <v>#N/A</v>
      </c>
      <c r="B3002" t="e">
        <f>$B3008 * VLOOKUP($A3008, テーブル5[], 6, FALSE)</f>
        <v>#N/A</v>
      </c>
    </row>
    <row r="3003" spans="1:2" hidden="1" outlineLevel="7">
      <c r="A3003" s="5" t="s">
        <v>959</v>
      </c>
      <c r="B3003" t="e">
        <f>VLOOKUP(A3007, テーブル5[], 2, FALSE)</f>
        <v>#N/A</v>
      </c>
    </row>
    <row r="3004" spans="1:2" hidden="1" outlineLevel="7">
      <c r="A3004" s="5" t="e">
        <f>VLOOKUP($A3007, テーブル5[], 3, FALSE)</f>
        <v>#N/A</v>
      </c>
      <c r="B3004" t="e">
        <f>$B3007 * VLOOKUP($A3007, テーブル5[], 4, FALSE)</f>
        <v>#N/A</v>
      </c>
    </row>
    <row r="3005" spans="1:2" hidden="1" outlineLevel="7">
      <c r="A3005" s="5" t="e">
        <f>VLOOKUP($A3007, テーブル5[], 5, FALSE)</f>
        <v>#N/A</v>
      </c>
      <c r="B3005" t="e">
        <f>$B3007 * VLOOKUP($A3007, テーブル5[], 6, FALSE)</f>
        <v>#N/A</v>
      </c>
    </row>
    <row r="3006" spans="1:2" hidden="1" outlineLevel="7">
      <c r="A3006" s="5" t="e">
        <f>VLOOKUP($A3007, テーブル5[], 7, FALSE)</f>
        <v>#N/A</v>
      </c>
      <c r="B3006" t="e">
        <f>$B3007 * VLOOKUP($A3007, テーブル5[], 8, FALSE)</f>
        <v>#N/A</v>
      </c>
    </row>
    <row r="3007" spans="1:2" hidden="1" outlineLevel="6" collapsed="1">
      <c r="A3007" s="4" t="e">
        <f>VLOOKUP($A3008, テーブル5[], 7, FALSE)</f>
        <v>#N/A</v>
      </c>
      <c r="B3007" t="e">
        <f>$B3008 * VLOOKUP($A3008, テーブル5[], 8, FALSE)</f>
        <v>#N/A</v>
      </c>
    </row>
    <row r="3008" spans="1:2" hidden="1" outlineLevel="5" collapsed="1">
      <c r="A3008" s="3" t="e">
        <f>VLOOKUP($A3026, テーブル5[], 5, FALSE)</f>
        <v>#N/A</v>
      </c>
      <c r="B3008" t="e">
        <f>$B3026 * VLOOKUP($A3026, テーブル5[], 6, FALSE)</f>
        <v>#N/A</v>
      </c>
    </row>
    <row r="3009" spans="1:2" hidden="1" outlineLevel="6">
      <c r="A3009" s="4" t="s">
        <v>959</v>
      </c>
      <c r="B3009" t="e">
        <f>VLOOKUP(A3025, テーブル5[], 2, FALSE)</f>
        <v>#N/A</v>
      </c>
    </row>
    <row r="3010" spans="1:2" hidden="1" outlineLevel="7">
      <c r="A3010" s="5" t="s">
        <v>959</v>
      </c>
      <c r="B3010" t="e">
        <f>VLOOKUP(A3014, テーブル5[], 2, FALSE)</f>
        <v>#N/A</v>
      </c>
    </row>
    <row r="3011" spans="1:2" hidden="1" outlineLevel="7">
      <c r="A3011" s="5" t="e">
        <f>VLOOKUP($A3014, テーブル5[], 3, FALSE)</f>
        <v>#N/A</v>
      </c>
      <c r="B3011" t="e">
        <f>$B3014 * VLOOKUP($A3014, テーブル5[], 4, FALSE)</f>
        <v>#N/A</v>
      </c>
    </row>
    <row r="3012" spans="1:2" hidden="1" outlineLevel="7">
      <c r="A3012" s="5" t="e">
        <f>VLOOKUP($A3014, テーブル5[], 5, FALSE)</f>
        <v>#N/A</v>
      </c>
      <c r="B3012" t="e">
        <f>$B3014 * VLOOKUP($A3014, テーブル5[], 6, FALSE)</f>
        <v>#N/A</v>
      </c>
    </row>
    <row r="3013" spans="1:2" hidden="1" outlineLevel="7">
      <c r="A3013" s="5" t="e">
        <f>VLOOKUP($A3014, テーブル5[], 7, FALSE)</f>
        <v>#N/A</v>
      </c>
      <c r="B3013" t="e">
        <f>$B3014 * VLOOKUP($A3014, テーブル5[], 8, FALSE)</f>
        <v>#N/A</v>
      </c>
    </row>
    <row r="3014" spans="1:2" hidden="1" outlineLevel="6" collapsed="1">
      <c r="A3014" s="4" t="e">
        <f>VLOOKUP($A3025, テーブル5[], 3, FALSE)</f>
        <v>#N/A</v>
      </c>
      <c r="B3014" t="e">
        <f>$B3025 * VLOOKUP($A3025, テーブル5[], 4, FALSE)</f>
        <v>#N/A</v>
      </c>
    </row>
    <row r="3015" spans="1:2" hidden="1" outlineLevel="7">
      <c r="A3015" s="5" t="s">
        <v>959</v>
      </c>
      <c r="B3015" t="e">
        <f>VLOOKUP(A3019, テーブル5[], 2, FALSE)</f>
        <v>#N/A</v>
      </c>
    </row>
    <row r="3016" spans="1:2" hidden="1" outlineLevel="7">
      <c r="A3016" s="5" t="e">
        <f>VLOOKUP($A3019, テーブル5[], 3, FALSE)</f>
        <v>#N/A</v>
      </c>
      <c r="B3016" t="e">
        <f>$B3019 * VLOOKUP($A3019, テーブル5[], 4, FALSE)</f>
        <v>#N/A</v>
      </c>
    </row>
    <row r="3017" spans="1:2" hidden="1" outlineLevel="7">
      <c r="A3017" s="5" t="e">
        <f>VLOOKUP($A3019, テーブル5[], 5, FALSE)</f>
        <v>#N/A</v>
      </c>
      <c r="B3017" t="e">
        <f>$B3019 * VLOOKUP($A3019, テーブル5[], 6, FALSE)</f>
        <v>#N/A</v>
      </c>
    </row>
    <row r="3018" spans="1:2" hidden="1" outlineLevel="7">
      <c r="A3018" s="5" t="e">
        <f>VLOOKUP($A3019, テーブル5[], 7, FALSE)</f>
        <v>#N/A</v>
      </c>
      <c r="B3018" t="e">
        <f>$B3019 * VLOOKUP($A3019, テーブル5[], 8, FALSE)</f>
        <v>#N/A</v>
      </c>
    </row>
    <row r="3019" spans="1:2" hidden="1" outlineLevel="6" collapsed="1">
      <c r="A3019" s="4" t="e">
        <f>VLOOKUP($A3025, テーブル5[], 5, FALSE)</f>
        <v>#N/A</v>
      </c>
      <c r="B3019" t="e">
        <f>$B3025 * VLOOKUP($A3025, テーブル5[], 6, FALSE)</f>
        <v>#N/A</v>
      </c>
    </row>
    <row r="3020" spans="1:2" hidden="1" outlineLevel="7">
      <c r="A3020" s="5" t="s">
        <v>959</v>
      </c>
      <c r="B3020" t="e">
        <f>VLOOKUP(A3024, テーブル5[], 2, FALSE)</f>
        <v>#N/A</v>
      </c>
    </row>
    <row r="3021" spans="1:2" hidden="1" outlineLevel="7">
      <c r="A3021" s="5" t="e">
        <f>VLOOKUP($A3024, テーブル5[], 3, FALSE)</f>
        <v>#N/A</v>
      </c>
      <c r="B3021" t="e">
        <f>$B3024 * VLOOKUP($A3024, テーブル5[], 4, FALSE)</f>
        <v>#N/A</v>
      </c>
    </row>
    <row r="3022" spans="1:2" hidden="1" outlineLevel="7">
      <c r="A3022" s="5" t="e">
        <f>VLOOKUP($A3024, テーブル5[], 5, FALSE)</f>
        <v>#N/A</v>
      </c>
      <c r="B3022" t="e">
        <f>$B3024 * VLOOKUP($A3024, テーブル5[], 6, FALSE)</f>
        <v>#N/A</v>
      </c>
    </row>
    <row r="3023" spans="1:2" hidden="1" outlineLevel="7">
      <c r="A3023" s="5" t="e">
        <f>VLOOKUP($A3024, テーブル5[], 7, FALSE)</f>
        <v>#N/A</v>
      </c>
      <c r="B3023" t="e">
        <f>$B3024 * VLOOKUP($A3024, テーブル5[], 8, FALSE)</f>
        <v>#N/A</v>
      </c>
    </row>
    <row r="3024" spans="1:2" hidden="1" outlineLevel="6" collapsed="1">
      <c r="A3024" s="4" t="e">
        <f>VLOOKUP($A3025, テーブル5[], 7, FALSE)</f>
        <v>#N/A</v>
      </c>
      <c r="B3024" t="e">
        <f>$B3025 * VLOOKUP($A3025, テーブル5[], 8, FALSE)</f>
        <v>#N/A</v>
      </c>
    </row>
    <row r="3025" spans="1:2" hidden="1" outlineLevel="5" collapsed="1">
      <c r="A3025" s="3" t="e">
        <f>VLOOKUP($A3026, テーブル5[], 7, FALSE)</f>
        <v>#N/A</v>
      </c>
      <c r="B3025" t="e">
        <f>$B3026 * VLOOKUP($A3026, テーブル5[], 8, FALSE)</f>
        <v>#N/A</v>
      </c>
    </row>
    <row r="3026" spans="1:2" hidden="1" outlineLevel="4" collapsed="1">
      <c r="A3026" s="10" t="e">
        <f>VLOOKUP($A3080, テーブル5[], 5, FALSE)</f>
        <v>#N/A</v>
      </c>
      <c r="B3026" s="11" t="e">
        <f>$B3080 * VLOOKUP($A3080, テーブル5[], 6, FALSE)</f>
        <v>#N/A</v>
      </c>
    </row>
    <row r="3027" spans="1:2" hidden="1" outlineLevel="5">
      <c r="A3027" s="3" t="s">
        <v>959</v>
      </c>
      <c r="B3027" t="e">
        <f>VLOOKUP(A3079, テーブル5[], 2, FALSE)</f>
        <v>#N/A</v>
      </c>
    </row>
    <row r="3028" spans="1:2" hidden="1" outlineLevel="6">
      <c r="A3028" s="4" t="s">
        <v>959</v>
      </c>
      <c r="B3028" t="e">
        <f>VLOOKUP(A3044, テーブル5[], 2, FALSE)</f>
        <v>#N/A</v>
      </c>
    </row>
    <row r="3029" spans="1:2" hidden="1" outlineLevel="7">
      <c r="A3029" s="5" t="s">
        <v>959</v>
      </c>
      <c r="B3029" t="e">
        <f>VLOOKUP(A3033, テーブル5[], 2, FALSE)</f>
        <v>#N/A</v>
      </c>
    </row>
    <row r="3030" spans="1:2" hidden="1" outlineLevel="7">
      <c r="A3030" s="5" t="e">
        <f>VLOOKUP($A3033, テーブル5[], 3, FALSE)</f>
        <v>#N/A</v>
      </c>
      <c r="B3030" t="e">
        <f>$B3033 * VLOOKUP($A3033, テーブル5[], 4, FALSE)</f>
        <v>#N/A</v>
      </c>
    </row>
    <row r="3031" spans="1:2" hidden="1" outlineLevel="7">
      <c r="A3031" s="5" t="e">
        <f>VLOOKUP($A3033, テーブル5[], 5, FALSE)</f>
        <v>#N/A</v>
      </c>
      <c r="B3031" t="e">
        <f>$B3033 * VLOOKUP($A3033, テーブル5[], 6, FALSE)</f>
        <v>#N/A</v>
      </c>
    </row>
    <row r="3032" spans="1:2" hidden="1" outlineLevel="7">
      <c r="A3032" s="5" t="e">
        <f>VLOOKUP($A3033, テーブル5[], 7, FALSE)</f>
        <v>#N/A</v>
      </c>
      <c r="B3032" t="e">
        <f>$B3033 * VLOOKUP($A3033, テーブル5[], 8, FALSE)</f>
        <v>#N/A</v>
      </c>
    </row>
    <row r="3033" spans="1:2" hidden="1" outlineLevel="6" collapsed="1">
      <c r="A3033" s="4" t="e">
        <f>VLOOKUP($A3044, テーブル5[], 3, FALSE)</f>
        <v>#N/A</v>
      </c>
      <c r="B3033" t="e">
        <f>$B3044 * VLOOKUP($A3044, テーブル5[], 4, FALSE)</f>
        <v>#N/A</v>
      </c>
    </row>
    <row r="3034" spans="1:2" hidden="1" outlineLevel="7">
      <c r="A3034" s="5" t="s">
        <v>959</v>
      </c>
      <c r="B3034" t="e">
        <f>VLOOKUP(A3038, テーブル5[], 2, FALSE)</f>
        <v>#N/A</v>
      </c>
    </row>
    <row r="3035" spans="1:2" hidden="1" outlineLevel="7">
      <c r="A3035" s="5" t="e">
        <f>VLOOKUP($A3038, テーブル5[], 3, FALSE)</f>
        <v>#N/A</v>
      </c>
      <c r="B3035" t="e">
        <f>$B3038 * VLOOKUP($A3038, テーブル5[], 4, FALSE)</f>
        <v>#N/A</v>
      </c>
    </row>
    <row r="3036" spans="1:2" hidden="1" outlineLevel="7">
      <c r="A3036" s="5" t="e">
        <f>VLOOKUP($A3038, テーブル5[], 5, FALSE)</f>
        <v>#N/A</v>
      </c>
      <c r="B3036" t="e">
        <f>$B3038 * VLOOKUP($A3038, テーブル5[], 6, FALSE)</f>
        <v>#N/A</v>
      </c>
    </row>
    <row r="3037" spans="1:2" hidden="1" outlineLevel="7">
      <c r="A3037" s="5" t="e">
        <f>VLOOKUP($A3038, テーブル5[], 7, FALSE)</f>
        <v>#N/A</v>
      </c>
      <c r="B3037" t="e">
        <f>$B3038 * VLOOKUP($A3038, テーブル5[], 8, FALSE)</f>
        <v>#N/A</v>
      </c>
    </row>
    <row r="3038" spans="1:2" hidden="1" outlineLevel="6" collapsed="1">
      <c r="A3038" s="4" t="e">
        <f>VLOOKUP($A3044, テーブル5[], 5, FALSE)</f>
        <v>#N/A</v>
      </c>
      <c r="B3038" t="e">
        <f>$B3044 * VLOOKUP($A3044, テーブル5[], 6, FALSE)</f>
        <v>#N/A</v>
      </c>
    </row>
    <row r="3039" spans="1:2" hidden="1" outlineLevel="7">
      <c r="A3039" s="5" t="s">
        <v>959</v>
      </c>
      <c r="B3039" t="e">
        <f>VLOOKUP(A3043, テーブル5[], 2, FALSE)</f>
        <v>#N/A</v>
      </c>
    </row>
    <row r="3040" spans="1:2" hidden="1" outlineLevel="7">
      <c r="A3040" s="5" t="e">
        <f>VLOOKUP($A3043, テーブル5[], 3, FALSE)</f>
        <v>#N/A</v>
      </c>
      <c r="B3040" t="e">
        <f>$B3043 * VLOOKUP($A3043, テーブル5[], 4, FALSE)</f>
        <v>#N/A</v>
      </c>
    </row>
    <row r="3041" spans="1:2" hidden="1" outlineLevel="7">
      <c r="A3041" s="5" t="e">
        <f>VLOOKUP($A3043, テーブル5[], 5, FALSE)</f>
        <v>#N/A</v>
      </c>
      <c r="B3041" t="e">
        <f>$B3043 * VLOOKUP($A3043, テーブル5[], 6, FALSE)</f>
        <v>#N/A</v>
      </c>
    </row>
    <row r="3042" spans="1:2" hidden="1" outlineLevel="7">
      <c r="A3042" s="5" t="e">
        <f>VLOOKUP($A3043, テーブル5[], 7, FALSE)</f>
        <v>#N/A</v>
      </c>
      <c r="B3042" t="e">
        <f>$B3043 * VLOOKUP($A3043, テーブル5[], 8, FALSE)</f>
        <v>#N/A</v>
      </c>
    </row>
    <row r="3043" spans="1:2" hidden="1" outlineLevel="6" collapsed="1">
      <c r="A3043" s="4" t="e">
        <f>VLOOKUP($A3044, テーブル5[], 7, FALSE)</f>
        <v>#N/A</v>
      </c>
      <c r="B3043" t="e">
        <f>$B3044 * VLOOKUP($A3044, テーブル5[], 8, FALSE)</f>
        <v>#N/A</v>
      </c>
    </row>
    <row r="3044" spans="1:2" hidden="1" outlineLevel="5" collapsed="1">
      <c r="A3044" s="3" t="e">
        <f>VLOOKUP($A3079, テーブル5[], 3, FALSE)</f>
        <v>#N/A</v>
      </c>
      <c r="B3044" t="e">
        <f>$B3079 * VLOOKUP($A3079, テーブル5[], 4, FALSE)</f>
        <v>#N/A</v>
      </c>
    </row>
    <row r="3045" spans="1:2" hidden="1" outlineLevel="6">
      <c r="A3045" s="4" t="s">
        <v>959</v>
      </c>
      <c r="B3045" t="e">
        <f>VLOOKUP(A3061, テーブル5[], 2, FALSE)</f>
        <v>#N/A</v>
      </c>
    </row>
    <row r="3046" spans="1:2" hidden="1" outlineLevel="7">
      <c r="A3046" s="5" t="s">
        <v>959</v>
      </c>
      <c r="B3046" t="e">
        <f>VLOOKUP(A3050, テーブル5[], 2, FALSE)</f>
        <v>#N/A</v>
      </c>
    </row>
    <row r="3047" spans="1:2" hidden="1" outlineLevel="7">
      <c r="A3047" s="5" t="e">
        <f>VLOOKUP($A3050, テーブル5[], 3, FALSE)</f>
        <v>#N/A</v>
      </c>
      <c r="B3047" t="e">
        <f>$B3050 * VLOOKUP($A3050, テーブル5[], 4, FALSE)</f>
        <v>#N/A</v>
      </c>
    </row>
    <row r="3048" spans="1:2" hidden="1" outlineLevel="7">
      <c r="A3048" s="5" t="e">
        <f>VLOOKUP($A3050, テーブル5[], 5, FALSE)</f>
        <v>#N/A</v>
      </c>
      <c r="B3048" t="e">
        <f>$B3050 * VLOOKUP($A3050, テーブル5[], 6, FALSE)</f>
        <v>#N/A</v>
      </c>
    </row>
    <row r="3049" spans="1:2" hidden="1" outlineLevel="7">
      <c r="A3049" s="5" t="e">
        <f>VLOOKUP($A3050, テーブル5[], 7, FALSE)</f>
        <v>#N/A</v>
      </c>
      <c r="B3049" t="e">
        <f>$B3050 * VLOOKUP($A3050, テーブル5[], 8, FALSE)</f>
        <v>#N/A</v>
      </c>
    </row>
    <row r="3050" spans="1:2" hidden="1" outlineLevel="6" collapsed="1">
      <c r="A3050" s="4" t="e">
        <f>VLOOKUP($A3061, テーブル5[], 3, FALSE)</f>
        <v>#N/A</v>
      </c>
      <c r="B3050" t="e">
        <f>$B3061 * VLOOKUP($A3061, テーブル5[], 4, FALSE)</f>
        <v>#N/A</v>
      </c>
    </row>
    <row r="3051" spans="1:2" hidden="1" outlineLevel="7">
      <c r="A3051" s="5" t="s">
        <v>959</v>
      </c>
      <c r="B3051" t="e">
        <f>VLOOKUP(A3055, テーブル5[], 2, FALSE)</f>
        <v>#N/A</v>
      </c>
    </row>
    <row r="3052" spans="1:2" hidden="1" outlineLevel="7">
      <c r="A3052" s="5" t="e">
        <f>VLOOKUP($A3055, テーブル5[], 3, FALSE)</f>
        <v>#N/A</v>
      </c>
      <c r="B3052" t="e">
        <f>$B3055 * VLOOKUP($A3055, テーブル5[], 4, FALSE)</f>
        <v>#N/A</v>
      </c>
    </row>
    <row r="3053" spans="1:2" hidden="1" outlineLevel="7">
      <c r="A3053" s="5" t="e">
        <f>VLOOKUP($A3055, テーブル5[], 5, FALSE)</f>
        <v>#N/A</v>
      </c>
      <c r="B3053" t="e">
        <f>$B3055 * VLOOKUP($A3055, テーブル5[], 6, FALSE)</f>
        <v>#N/A</v>
      </c>
    </row>
    <row r="3054" spans="1:2" hidden="1" outlineLevel="7">
      <c r="A3054" s="5" t="e">
        <f>VLOOKUP($A3055, テーブル5[], 7, FALSE)</f>
        <v>#N/A</v>
      </c>
      <c r="B3054" t="e">
        <f>$B3055 * VLOOKUP($A3055, テーブル5[], 8, FALSE)</f>
        <v>#N/A</v>
      </c>
    </row>
    <row r="3055" spans="1:2" hidden="1" outlineLevel="6" collapsed="1">
      <c r="A3055" s="4" t="e">
        <f>VLOOKUP($A3061, テーブル5[], 5, FALSE)</f>
        <v>#N/A</v>
      </c>
      <c r="B3055" t="e">
        <f>$B3061 * VLOOKUP($A3061, テーブル5[], 6, FALSE)</f>
        <v>#N/A</v>
      </c>
    </row>
    <row r="3056" spans="1:2" hidden="1" outlineLevel="7">
      <c r="A3056" s="5" t="s">
        <v>959</v>
      </c>
      <c r="B3056" t="e">
        <f>VLOOKUP(A3060, テーブル5[], 2, FALSE)</f>
        <v>#N/A</v>
      </c>
    </row>
    <row r="3057" spans="1:2" hidden="1" outlineLevel="7">
      <c r="A3057" s="5" t="e">
        <f>VLOOKUP($A3060, テーブル5[], 3, FALSE)</f>
        <v>#N/A</v>
      </c>
      <c r="B3057" t="e">
        <f>$B3060 * VLOOKUP($A3060, テーブル5[], 4, FALSE)</f>
        <v>#N/A</v>
      </c>
    </row>
    <row r="3058" spans="1:2" hidden="1" outlineLevel="7">
      <c r="A3058" s="5" t="e">
        <f>VLOOKUP($A3060, テーブル5[], 5, FALSE)</f>
        <v>#N/A</v>
      </c>
      <c r="B3058" t="e">
        <f>$B3060 * VLOOKUP($A3060, テーブル5[], 6, FALSE)</f>
        <v>#N/A</v>
      </c>
    </row>
    <row r="3059" spans="1:2" hidden="1" outlineLevel="7">
      <c r="A3059" s="5" t="e">
        <f>VLOOKUP($A3060, テーブル5[], 7, FALSE)</f>
        <v>#N/A</v>
      </c>
      <c r="B3059" t="e">
        <f>$B3060 * VLOOKUP($A3060, テーブル5[], 8, FALSE)</f>
        <v>#N/A</v>
      </c>
    </row>
    <row r="3060" spans="1:2" hidden="1" outlineLevel="6" collapsed="1">
      <c r="A3060" s="4" t="e">
        <f>VLOOKUP($A3061, テーブル5[], 7, FALSE)</f>
        <v>#N/A</v>
      </c>
      <c r="B3060" t="e">
        <f>$B3061 * VLOOKUP($A3061, テーブル5[], 8, FALSE)</f>
        <v>#N/A</v>
      </c>
    </row>
    <row r="3061" spans="1:2" hidden="1" outlineLevel="5" collapsed="1">
      <c r="A3061" s="3" t="e">
        <f>VLOOKUP($A3079, テーブル5[], 5, FALSE)</f>
        <v>#N/A</v>
      </c>
      <c r="B3061" t="e">
        <f>$B3079 * VLOOKUP($A3079, テーブル5[], 6, FALSE)</f>
        <v>#N/A</v>
      </c>
    </row>
    <row r="3062" spans="1:2" hidden="1" outlineLevel="6">
      <c r="A3062" s="4" t="s">
        <v>959</v>
      </c>
      <c r="B3062" t="e">
        <f>VLOOKUP(A3078, テーブル5[], 2, FALSE)</f>
        <v>#N/A</v>
      </c>
    </row>
    <row r="3063" spans="1:2" hidden="1" outlineLevel="7">
      <c r="A3063" s="5" t="s">
        <v>959</v>
      </c>
      <c r="B3063" t="e">
        <f>VLOOKUP(A3067, テーブル5[], 2, FALSE)</f>
        <v>#N/A</v>
      </c>
    </row>
    <row r="3064" spans="1:2" hidden="1" outlineLevel="7">
      <c r="A3064" s="5" t="e">
        <f>VLOOKUP($A3067, テーブル5[], 3, FALSE)</f>
        <v>#N/A</v>
      </c>
      <c r="B3064" t="e">
        <f>$B3067 * VLOOKUP($A3067, テーブル5[], 4, FALSE)</f>
        <v>#N/A</v>
      </c>
    </row>
    <row r="3065" spans="1:2" hidden="1" outlineLevel="7">
      <c r="A3065" s="5" t="e">
        <f>VLOOKUP($A3067, テーブル5[], 5, FALSE)</f>
        <v>#N/A</v>
      </c>
      <c r="B3065" t="e">
        <f>$B3067 * VLOOKUP($A3067, テーブル5[], 6, FALSE)</f>
        <v>#N/A</v>
      </c>
    </row>
    <row r="3066" spans="1:2" hidden="1" outlineLevel="7">
      <c r="A3066" s="5" t="e">
        <f>VLOOKUP($A3067, テーブル5[], 7, FALSE)</f>
        <v>#N/A</v>
      </c>
      <c r="B3066" t="e">
        <f>$B3067 * VLOOKUP($A3067, テーブル5[], 8, FALSE)</f>
        <v>#N/A</v>
      </c>
    </row>
    <row r="3067" spans="1:2" hidden="1" outlineLevel="6" collapsed="1">
      <c r="A3067" s="4" t="e">
        <f>VLOOKUP($A3078, テーブル5[], 3, FALSE)</f>
        <v>#N/A</v>
      </c>
      <c r="B3067" t="e">
        <f>$B3078 * VLOOKUP($A3078, テーブル5[], 4, FALSE)</f>
        <v>#N/A</v>
      </c>
    </row>
    <row r="3068" spans="1:2" hidden="1" outlineLevel="7">
      <c r="A3068" s="5" t="s">
        <v>959</v>
      </c>
      <c r="B3068" t="e">
        <f>VLOOKUP(A3072, テーブル5[], 2, FALSE)</f>
        <v>#N/A</v>
      </c>
    </row>
    <row r="3069" spans="1:2" hidden="1" outlineLevel="7">
      <c r="A3069" s="5" t="e">
        <f>VLOOKUP($A3072, テーブル5[], 3, FALSE)</f>
        <v>#N/A</v>
      </c>
      <c r="B3069" t="e">
        <f>$B3072 * VLOOKUP($A3072, テーブル5[], 4, FALSE)</f>
        <v>#N/A</v>
      </c>
    </row>
    <row r="3070" spans="1:2" hidden="1" outlineLevel="7">
      <c r="A3070" s="5" t="e">
        <f>VLOOKUP($A3072, テーブル5[], 5, FALSE)</f>
        <v>#N/A</v>
      </c>
      <c r="B3070" t="e">
        <f>$B3072 * VLOOKUP($A3072, テーブル5[], 6, FALSE)</f>
        <v>#N/A</v>
      </c>
    </row>
    <row r="3071" spans="1:2" hidden="1" outlineLevel="7">
      <c r="A3071" s="5" t="e">
        <f>VLOOKUP($A3072, テーブル5[], 7, FALSE)</f>
        <v>#N/A</v>
      </c>
      <c r="B3071" t="e">
        <f>$B3072 * VLOOKUP($A3072, テーブル5[], 8, FALSE)</f>
        <v>#N/A</v>
      </c>
    </row>
    <row r="3072" spans="1:2" hidden="1" outlineLevel="6" collapsed="1">
      <c r="A3072" s="4" t="e">
        <f>VLOOKUP($A3078, テーブル5[], 5, FALSE)</f>
        <v>#N/A</v>
      </c>
      <c r="B3072" t="e">
        <f>$B3078 * VLOOKUP($A3078, テーブル5[], 6, FALSE)</f>
        <v>#N/A</v>
      </c>
    </row>
    <row r="3073" spans="1:2" hidden="1" outlineLevel="7">
      <c r="A3073" s="5" t="s">
        <v>959</v>
      </c>
      <c r="B3073" t="e">
        <f>VLOOKUP(A3077, テーブル5[], 2, FALSE)</f>
        <v>#N/A</v>
      </c>
    </row>
    <row r="3074" spans="1:2" hidden="1" outlineLevel="7">
      <c r="A3074" s="5" t="e">
        <f>VLOOKUP($A3077, テーブル5[], 3, FALSE)</f>
        <v>#N/A</v>
      </c>
      <c r="B3074" t="e">
        <f>$B3077 * VLOOKUP($A3077, テーブル5[], 4, FALSE)</f>
        <v>#N/A</v>
      </c>
    </row>
    <row r="3075" spans="1:2" hidden="1" outlineLevel="7">
      <c r="A3075" s="5" t="e">
        <f>VLOOKUP($A3077, テーブル5[], 5, FALSE)</f>
        <v>#N/A</v>
      </c>
      <c r="B3075" t="e">
        <f>$B3077 * VLOOKUP($A3077, テーブル5[], 6, FALSE)</f>
        <v>#N/A</v>
      </c>
    </row>
    <row r="3076" spans="1:2" hidden="1" outlineLevel="7">
      <c r="A3076" s="5" t="e">
        <f>VLOOKUP($A3077, テーブル5[], 7, FALSE)</f>
        <v>#N/A</v>
      </c>
      <c r="B3076" t="e">
        <f>$B3077 * VLOOKUP($A3077, テーブル5[], 8, FALSE)</f>
        <v>#N/A</v>
      </c>
    </row>
    <row r="3077" spans="1:2" hidden="1" outlineLevel="6" collapsed="1">
      <c r="A3077" s="4" t="e">
        <f>VLOOKUP($A3078, テーブル5[], 7, FALSE)</f>
        <v>#N/A</v>
      </c>
      <c r="B3077" t="e">
        <f>$B3078 * VLOOKUP($A3078, テーブル5[], 8, FALSE)</f>
        <v>#N/A</v>
      </c>
    </row>
    <row r="3078" spans="1:2" hidden="1" outlineLevel="5" collapsed="1">
      <c r="A3078" s="3" t="e">
        <f>VLOOKUP($A3079, テーブル5[], 7, FALSE)</f>
        <v>#N/A</v>
      </c>
      <c r="B3078" t="e">
        <f>$B3079 * VLOOKUP($A3079, テーブル5[], 8, FALSE)</f>
        <v>#N/A</v>
      </c>
    </row>
    <row r="3079" spans="1:2" hidden="1" outlineLevel="4" collapsed="1">
      <c r="A3079" s="10" t="e">
        <f>VLOOKUP($A3080, テーブル5[], 7, FALSE)</f>
        <v>#N/A</v>
      </c>
      <c r="B3079" s="11" t="e">
        <f>$B3080 * VLOOKUP($A3080, テーブル5[], 8, FALSE)</f>
        <v>#N/A</v>
      </c>
    </row>
    <row r="3080" spans="1:2" hidden="1" outlineLevel="3" collapsed="1">
      <c r="A3080" s="8" t="e">
        <f>VLOOKUP($A3403, テーブル5[], 3, FALSE)</f>
        <v>#N/A</v>
      </c>
      <c r="B3080" s="9" t="e">
        <f>$B3403 * VLOOKUP($A3403, テーブル5[], 4, FALSE)</f>
        <v>#N/A</v>
      </c>
    </row>
    <row r="3081" spans="1:2" hidden="1" outlineLevel="4">
      <c r="A3081" s="10" t="s">
        <v>959</v>
      </c>
      <c r="B3081" s="11" t="e">
        <f>VLOOKUP(A3241, テーブル5[], 2, FALSE)</f>
        <v>#N/A</v>
      </c>
    </row>
    <row r="3082" spans="1:2" hidden="1" outlineLevel="5">
      <c r="A3082" s="3" t="s">
        <v>959</v>
      </c>
      <c r="B3082" t="e">
        <f>VLOOKUP(A3134, テーブル5[], 2, FALSE)</f>
        <v>#N/A</v>
      </c>
    </row>
    <row r="3083" spans="1:2" hidden="1" outlineLevel="6">
      <c r="A3083" s="4" t="s">
        <v>959</v>
      </c>
      <c r="B3083" t="e">
        <f>VLOOKUP(A3099, テーブル5[], 2, FALSE)</f>
        <v>#N/A</v>
      </c>
    </row>
    <row r="3084" spans="1:2" hidden="1" outlineLevel="7">
      <c r="A3084" s="5" t="s">
        <v>959</v>
      </c>
      <c r="B3084" t="e">
        <f>VLOOKUP(A3088, テーブル5[], 2, FALSE)</f>
        <v>#N/A</v>
      </c>
    </row>
    <row r="3085" spans="1:2" hidden="1" outlineLevel="7">
      <c r="A3085" s="5" t="e">
        <f>VLOOKUP($A3088, テーブル5[], 3, FALSE)</f>
        <v>#N/A</v>
      </c>
      <c r="B3085" t="e">
        <f>$B3088 * VLOOKUP($A3088, テーブル5[], 4, FALSE)</f>
        <v>#N/A</v>
      </c>
    </row>
    <row r="3086" spans="1:2" hidden="1" outlineLevel="7">
      <c r="A3086" s="5" t="e">
        <f>VLOOKUP($A3088, テーブル5[], 5, FALSE)</f>
        <v>#N/A</v>
      </c>
      <c r="B3086" t="e">
        <f>$B3088 * VLOOKUP($A3088, テーブル5[], 6, FALSE)</f>
        <v>#N/A</v>
      </c>
    </row>
    <row r="3087" spans="1:2" hidden="1" outlineLevel="7">
      <c r="A3087" s="5" t="e">
        <f>VLOOKUP($A3088, テーブル5[], 7, FALSE)</f>
        <v>#N/A</v>
      </c>
      <c r="B3087" t="e">
        <f>$B3088 * VLOOKUP($A3088, テーブル5[], 8, FALSE)</f>
        <v>#N/A</v>
      </c>
    </row>
    <row r="3088" spans="1:2" hidden="1" outlineLevel="6" collapsed="1">
      <c r="A3088" s="4" t="e">
        <f>VLOOKUP($A3099, テーブル5[], 3, FALSE)</f>
        <v>#N/A</v>
      </c>
      <c r="B3088" t="e">
        <f>$B3099 * VLOOKUP($A3099, テーブル5[], 4, FALSE)</f>
        <v>#N/A</v>
      </c>
    </row>
    <row r="3089" spans="1:2" hidden="1" outlineLevel="7">
      <c r="A3089" s="5" t="s">
        <v>959</v>
      </c>
      <c r="B3089" t="e">
        <f>VLOOKUP(A3093, テーブル5[], 2, FALSE)</f>
        <v>#N/A</v>
      </c>
    </row>
    <row r="3090" spans="1:2" hidden="1" outlineLevel="7">
      <c r="A3090" s="5" t="e">
        <f>VLOOKUP($A3093, テーブル5[], 3, FALSE)</f>
        <v>#N/A</v>
      </c>
      <c r="B3090" t="e">
        <f>$B3093 * VLOOKUP($A3093, テーブル5[], 4, FALSE)</f>
        <v>#N/A</v>
      </c>
    </row>
    <row r="3091" spans="1:2" hidden="1" outlineLevel="7">
      <c r="A3091" s="5" t="e">
        <f>VLOOKUP($A3093, テーブル5[], 5, FALSE)</f>
        <v>#N/A</v>
      </c>
      <c r="B3091" t="e">
        <f>$B3093 * VLOOKUP($A3093, テーブル5[], 6, FALSE)</f>
        <v>#N/A</v>
      </c>
    </row>
    <row r="3092" spans="1:2" hidden="1" outlineLevel="7">
      <c r="A3092" s="5" t="e">
        <f>VLOOKUP($A3093, テーブル5[], 7, FALSE)</f>
        <v>#N/A</v>
      </c>
      <c r="B3092" t="e">
        <f>$B3093 * VLOOKUP($A3093, テーブル5[], 8, FALSE)</f>
        <v>#N/A</v>
      </c>
    </row>
    <row r="3093" spans="1:2" hidden="1" outlineLevel="6" collapsed="1">
      <c r="A3093" s="4" t="e">
        <f>VLOOKUP($A3099, テーブル5[], 5, FALSE)</f>
        <v>#N/A</v>
      </c>
      <c r="B3093" t="e">
        <f>$B3099 * VLOOKUP($A3099, テーブル5[], 6, FALSE)</f>
        <v>#N/A</v>
      </c>
    </row>
    <row r="3094" spans="1:2" hidden="1" outlineLevel="7">
      <c r="A3094" s="5" t="s">
        <v>959</v>
      </c>
      <c r="B3094" t="e">
        <f>VLOOKUP(A3098, テーブル5[], 2, FALSE)</f>
        <v>#N/A</v>
      </c>
    </row>
    <row r="3095" spans="1:2" hidden="1" outlineLevel="7">
      <c r="A3095" s="5" t="e">
        <f>VLOOKUP($A3098, テーブル5[], 3, FALSE)</f>
        <v>#N/A</v>
      </c>
      <c r="B3095" t="e">
        <f>$B3098 * VLOOKUP($A3098, テーブル5[], 4, FALSE)</f>
        <v>#N/A</v>
      </c>
    </row>
    <row r="3096" spans="1:2" hidden="1" outlineLevel="7">
      <c r="A3096" s="5" t="e">
        <f>VLOOKUP($A3098, テーブル5[], 5, FALSE)</f>
        <v>#N/A</v>
      </c>
      <c r="B3096" t="e">
        <f>$B3098 * VLOOKUP($A3098, テーブル5[], 6, FALSE)</f>
        <v>#N/A</v>
      </c>
    </row>
    <row r="3097" spans="1:2" hidden="1" outlineLevel="7">
      <c r="A3097" s="5" t="e">
        <f>VLOOKUP($A3098, テーブル5[], 7, FALSE)</f>
        <v>#N/A</v>
      </c>
      <c r="B3097" t="e">
        <f>$B3098 * VLOOKUP($A3098, テーブル5[], 8, FALSE)</f>
        <v>#N/A</v>
      </c>
    </row>
    <row r="3098" spans="1:2" hidden="1" outlineLevel="6" collapsed="1">
      <c r="A3098" s="4" t="e">
        <f>VLOOKUP($A3099, テーブル5[], 7, FALSE)</f>
        <v>#N/A</v>
      </c>
      <c r="B3098" t="e">
        <f>$B3099 * VLOOKUP($A3099, テーブル5[], 8, FALSE)</f>
        <v>#N/A</v>
      </c>
    </row>
    <row r="3099" spans="1:2" hidden="1" outlineLevel="5" collapsed="1">
      <c r="A3099" s="3" t="e">
        <f>VLOOKUP($A3134, テーブル5[], 3, FALSE)</f>
        <v>#N/A</v>
      </c>
      <c r="B3099" t="e">
        <f>$B3134 * VLOOKUP($A3134, テーブル5[], 4, FALSE)</f>
        <v>#N/A</v>
      </c>
    </row>
    <row r="3100" spans="1:2" hidden="1" outlineLevel="6">
      <c r="A3100" s="4" t="s">
        <v>959</v>
      </c>
      <c r="B3100" t="e">
        <f>VLOOKUP(A3116, テーブル5[], 2, FALSE)</f>
        <v>#N/A</v>
      </c>
    </row>
    <row r="3101" spans="1:2" hidden="1" outlineLevel="7">
      <c r="A3101" s="5" t="s">
        <v>959</v>
      </c>
      <c r="B3101" t="e">
        <f>VLOOKUP(A3105, テーブル5[], 2, FALSE)</f>
        <v>#N/A</v>
      </c>
    </row>
    <row r="3102" spans="1:2" hidden="1" outlineLevel="7">
      <c r="A3102" s="5" t="e">
        <f>VLOOKUP($A3105, テーブル5[], 3, FALSE)</f>
        <v>#N/A</v>
      </c>
      <c r="B3102" t="e">
        <f>$B3105 * VLOOKUP($A3105, テーブル5[], 4, FALSE)</f>
        <v>#N/A</v>
      </c>
    </row>
    <row r="3103" spans="1:2" hidden="1" outlineLevel="7">
      <c r="A3103" s="5" t="e">
        <f>VLOOKUP($A3105, テーブル5[], 5, FALSE)</f>
        <v>#N/A</v>
      </c>
      <c r="B3103" t="e">
        <f>$B3105 * VLOOKUP($A3105, テーブル5[], 6, FALSE)</f>
        <v>#N/A</v>
      </c>
    </row>
    <row r="3104" spans="1:2" hidden="1" outlineLevel="7">
      <c r="A3104" s="5" t="e">
        <f>VLOOKUP($A3105, テーブル5[], 7, FALSE)</f>
        <v>#N/A</v>
      </c>
      <c r="B3104" t="e">
        <f>$B3105 * VLOOKUP($A3105, テーブル5[], 8, FALSE)</f>
        <v>#N/A</v>
      </c>
    </row>
    <row r="3105" spans="1:2" hidden="1" outlineLevel="6" collapsed="1">
      <c r="A3105" s="4" t="e">
        <f>VLOOKUP($A3116, テーブル5[], 3, FALSE)</f>
        <v>#N/A</v>
      </c>
      <c r="B3105" t="e">
        <f>$B3116 * VLOOKUP($A3116, テーブル5[], 4, FALSE)</f>
        <v>#N/A</v>
      </c>
    </row>
    <row r="3106" spans="1:2" hidden="1" outlineLevel="7">
      <c r="A3106" s="5" t="s">
        <v>959</v>
      </c>
      <c r="B3106" t="e">
        <f>VLOOKUP(A3110, テーブル5[], 2, FALSE)</f>
        <v>#N/A</v>
      </c>
    </row>
    <row r="3107" spans="1:2" hidden="1" outlineLevel="7">
      <c r="A3107" s="5" t="e">
        <f>VLOOKUP($A3110, テーブル5[], 3, FALSE)</f>
        <v>#N/A</v>
      </c>
      <c r="B3107" t="e">
        <f>$B3110 * VLOOKUP($A3110, テーブル5[], 4, FALSE)</f>
        <v>#N/A</v>
      </c>
    </row>
    <row r="3108" spans="1:2" hidden="1" outlineLevel="7">
      <c r="A3108" s="5" t="e">
        <f>VLOOKUP($A3110, テーブル5[], 5, FALSE)</f>
        <v>#N/A</v>
      </c>
      <c r="B3108" t="e">
        <f>$B3110 * VLOOKUP($A3110, テーブル5[], 6, FALSE)</f>
        <v>#N/A</v>
      </c>
    </row>
    <row r="3109" spans="1:2" hidden="1" outlineLevel="7">
      <c r="A3109" s="5" t="e">
        <f>VLOOKUP($A3110, テーブル5[], 7, FALSE)</f>
        <v>#N/A</v>
      </c>
      <c r="B3109" t="e">
        <f>$B3110 * VLOOKUP($A3110, テーブル5[], 8, FALSE)</f>
        <v>#N/A</v>
      </c>
    </row>
    <row r="3110" spans="1:2" hidden="1" outlineLevel="6" collapsed="1">
      <c r="A3110" s="4" t="e">
        <f>VLOOKUP($A3116, テーブル5[], 5, FALSE)</f>
        <v>#N/A</v>
      </c>
      <c r="B3110" t="e">
        <f>$B3116 * VLOOKUP($A3116, テーブル5[], 6, FALSE)</f>
        <v>#N/A</v>
      </c>
    </row>
    <row r="3111" spans="1:2" hidden="1" outlineLevel="7">
      <c r="A3111" s="5" t="s">
        <v>959</v>
      </c>
      <c r="B3111" t="e">
        <f>VLOOKUP(A3115, テーブル5[], 2, FALSE)</f>
        <v>#N/A</v>
      </c>
    </row>
    <row r="3112" spans="1:2" hidden="1" outlineLevel="7">
      <c r="A3112" s="5" t="e">
        <f>VLOOKUP($A3115, テーブル5[], 3, FALSE)</f>
        <v>#N/A</v>
      </c>
      <c r="B3112" t="e">
        <f>$B3115 * VLOOKUP($A3115, テーブル5[], 4, FALSE)</f>
        <v>#N/A</v>
      </c>
    </row>
    <row r="3113" spans="1:2" hidden="1" outlineLevel="7">
      <c r="A3113" s="5" t="e">
        <f>VLOOKUP($A3115, テーブル5[], 5, FALSE)</f>
        <v>#N/A</v>
      </c>
      <c r="B3113" t="e">
        <f>$B3115 * VLOOKUP($A3115, テーブル5[], 6, FALSE)</f>
        <v>#N/A</v>
      </c>
    </row>
    <row r="3114" spans="1:2" hidden="1" outlineLevel="7">
      <c r="A3114" s="5" t="e">
        <f>VLOOKUP($A3115, テーブル5[], 7, FALSE)</f>
        <v>#N/A</v>
      </c>
      <c r="B3114" t="e">
        <f>$B3115 * VLOOKUP($A3115, テーブル5[], 8, FALSE)</f>
        <v>#N/A</v>
      </c>
    </row>
    <row r="3115" spans="1:2" hidden="1" outlineLevel="6" collapsed="1">
      <c r="A3115" s="4" t="e">
        <f>VLOOKUP($A3116, テーブル5[], 7, FALSE)</f>
        <v>#N/A</v>
      </c>
      <c r="B3115" t="e">
        <f>$B3116 * VLOOKUP($A3116, テーブル5[], 8, FALSE)</f>
        <v>#N/A</v>
      </c>
    </row>
    <row r="3116" spans="1:2" hidden="1" outlineLevel="5" collapsed="1">
      <c r="A3116" s="3" t="e">
        <f>VLOOKUP($A3134, テーブル5[], 5, FALSE)</f>
        <v>#N/A</v>
      </c>
      <c r="B3116" t="e">
        <f>$B3134 * VLOOKUP($A3134, テーブル5[], 6, FALSE)</f>
        <v>#N/A</v>
      </c>
    </row>
    <row r="3117" spans="1:2" hidden="1" outlineLevel="6">
      <c r="A3117" s="4" t="s">
        <v>959</v>
      </c>
      <c r="B3117" t="e">
        <f>VLOOKUP(A3133, テーブル5[], 2, FALSE)</f>
        <v>#N/A</v>
      </c>
    </row>
    <row r="3118" spans="1:2" hidden="1" outlineLevel="7">
      <c r="A3118" s="5" t="s">
        <v>959</v>
      </c>
      <c r="B3118" t="e">
        <f>VLOOKUP(A3122, テーブル5[], 2, FALSE)</f>
        <v>#N/A</v>
      </c>
    </row>
    <row r="3119" spans="1:2" hidden="1" outlineLevel="7">
      <c r="A3119" s="5" t="e">
        <f>VLOOKUP($A3122, テーブル5[], 3, FALSE)</f>
        <v>#N/A</v>
      </c>
      <c r="B3119" t="e">
        <f>$B3122 * VLOOKUP($A3122, テーブル5[], 4, FALSE)</f>
        <v>#N/A</v>
      </c>
    </row>
    <row r="3120" spans="1:2" hidden="1" outlineLevel="7">
      <c r="A3120" s="5" t="e">
        <f>VLOOKUP($A3122, テーブル5[], 5, FALSE)</f>
        <v>#N/A</v>
      </c>
      <c r="B3120" t="e">
        <f>$B3122 * VLOOKUP($A3122, テーブル5[], 6, FALSE)</f>
        <v>#N/A</v>
      </c>
    </row>
    <row r="3121" spans="1:2" hidden="1" outlineLevel="7">
      <c r="A3121" s="5" t="e">
        <f>VLOOKUP($A3122, テーブル5[], 7, FALSE)</f>
        <v>#N/A</v>
      </c>
      <c r="B3121" t="e">
        <f>$B3122 * VLOOKUP($A3122, テーブル5[], 8, FALSE)</f>
        <v>#N/A</v>
      </c>
    </row>
    <row r="3122" spans="1:2" hidden="1" outlineLevel="6" collapsed="1">
      <c r="A3122" s="4" t="e">
        <f>VLOOKUP($A3133, テーブル5[], 3, FALSE)</f>
        <v>#N/A</v>
      </c>
      <c r="B3122" t="e">
        <f>$B3133 * VLOOKUP($A3133, テーブル5[], 4, FALSE)</f>
        <v>#N/A</v>
      </c>
    </row>
    <row r="3123" spans="1:2" hidden="1" outlineLevel="7">
      <c r="A3123" s="5" t="s">
        <v>959</v>
      </c>
      <c r="B3123" t="e">
        <f>VLOOKUP(A3127, テーブル5[], 2, FALSE)</f>
        <v>#N/A</v>
      </c>
    </row>
    <row r="3124" spans="1:2" hidden="1" outlineLevel="7">
      <c r="A3124" s="5" t="e">
        <f>VLOOKUP($A3127, テーブル5[], 3, FALSE)</f>
        <v>#N/A</v>
      </c>
      <c r="B3124" t="e">
        <f>$B3127 * VLOOKUP($A3127, テーブル5[], 4, FALSE)</f>
        <v>#N/A</v>
      </c>
    </row>
    <row r="3125" spans="1:2" hidden="1" outlineLevel="7">
      <c r="A3125" s="5" t="e">
        <f>VLOOKUP($A3127, テーブル5[], 5, FALSE)</f>
        <v>#N/A</v>
      </c>
      <c r="B3125" t="e">
        <f>$B3127 * VLOOKUP($A3127, テーブル5[], 6, FALSE)</f>
        <v>#N/A</v>
      </c>
    </row>
    <row r="3126" spans="1:2" hidden="1" outlineLevel="7">
      <c r="A3126" s="5" t="e">
        <f>VLOOKUP($A3127, テーブル5[], 7, FALSE)</f>
        <v>#N/A</v>
      </c>
      <c r="B3126" t="e">
        <f>$B3127 * VLOOKUP($A3127, テーブル5[], 8, FALSE)</f>
        <v>#N/A</v>
      </c>
    </row>
    <row r="3127" spans="1:2" hidden="1" outlineLevel="6" collapsed="1">
      <c r="A3127" s="4" t="e">
        <f>VLOOKUP($A3133, テーブル5[], 5, FALSE)</f>
        <v>#N/A</v>
      </c>
      <c r="B3127" t="e">
        <f>$B3133 * VLOOKUP($A3133, テーブル5[], 6, FALSE)</f>
        <v>#N/A</v>
      </c>
    </row>
    <row r="3128" spans="1:2" hidden="1" outlineLevel="7">
      <c r="A3128" s="5" t="s">
        <v>959</v>
      </c>
      <c r="B3128" t="e">
        <f>VLOOKUP(A3132, テーブル5[], 2, FALSE)</f>
        <v>#N/A</v>
      </c>
    </row>
    <row r="3129" spans="1:2" hidden="1" outlineLevel="7">
      <c r="A3129" s="5" t="e">
        <f>VLOOKUP($A3132, テーブル5[], 3, FALSE)</f>
        <v>#N/A</v>
      </c>
      <c r="B3129" t="e">
        <f>$B3132 * VLOOKUP($A3132, テーブル5[], 4, FALSE)</f>
        <v>#N/A</v>
      </c>
    </row>
    <row r="3130" spans="1:2" hidden="1" outlineLevel="7">
      <c r="A3130" s="5" t="e">
        <f>VLOOKUP($A3132, テーブル5[], 5, FALSE)</f>
        <v>#N/A</v>
      </c>
      <c r="B3130" t="e">
        <f>$B3132 * VLOOKUP($A3132, テーブル5[], 6, FALSE)</f>
        <v>#N/A</v>
      </c>
    </row>
    <row r="3131" spans="1:2" hidden="1" outlineLevel="7">
      <c r="A3131" s="5" t="e">
        <f>VLOOKUP($A3132, テーブル5[], 7, FALSE)</f>
        <v>#N/A</v>
      </c>
      <c r="B3131" t="e">
        <f>$B3132 * VLOOKUP($A3132, テーブル5[], 8, FALSE)</f>
        <v>#N/A</v>
      </c>
    </row>
    <row r="3132" spans="1:2" hidden="1" outlineLevel="6" collapsed="1">
      <c r="A3132" s="4" t="e">
        <f>VLOOKUP($A3133, テーブル5[], 7, FALSE)</f>
        <v>#N/A</v>
      </c>
      <c r="B3132" t="e">
        <f>$B3133 * VLOOKUP($A3133, テーブル5[], 8, FALSE)</f>
        <v>#N/A</v>
      </c>
    </row>
    <row r="3133" spans="1:2" hidden="1" outlineLevel="5" collapsed="1">
      <c r="A3133" s="3" t="e">
        <f>VLOOKUP($A3134, テーブル5[], 7, FALSE)</f>
        <v>#N/A</v>
      </c>
      <c r="B3133" t="e">
        <f>$B3134 * VLOOKUP($A3134, テーブル5[], 8, FALSE)</f>
        <v>#N/A</v>
      </c>
    </row>
    <row r="3134" spans="1:2" hidden="1" outlineLevel="4" collapsed="1">
      <c r="A3134" s="10" t="e">
        <f>VLOOKUP($A3241, テーブル5[], 3, FALSE)</f>
        <v>#N/A</v>
      </c>
      <c r="B3134" s="11" t="e">
        <f>$B3241 * VLOOKUP($A3241, テーブル5[], 4, FALSE)</f>
        <v>#N/A</v>
      </c>
    </row>
    <row r="3135" spans="1:2" hidden="1" outlineLevel="5">
      <c r="A3135" s="3" t="s">
        <v>959</v>
      </c>
      <c r="B3135" t="e">
        <f>VLOOKUP(A3187, テーブル5[], 2, FALSE)</f>
        <v>#N/A</v>
      </c>
    </row>
    <row r="3136" spans="1:2" hidden="1" outlineLevel="6">
      <c r="A3136" s="4" t="s">
        <v>959</v>
      </c>
      <c r="B3136" t="e">
        <f>VLOOKUP(A3152, テーブル5[], 2, FALSE)</f>
        <v>#N/A</v>
      </c>
    </row>
    <row r="3137" spans="1:2" hidden="1" outlineLevel="7">
      <c r="A3137" s="5" t="s">
        <v>959</v>
      </c>
      <c r="B3137" t="e">
        <f>VLOOKUP(A3141, テーブル5[], 2, FALSE)</f>
        <v>#N/A</v>
      </c>
    </row>
    <row r="3138" spans="1:2" hidden="1" outlineLevel="7">
      <c r="A3138" s="5" t="e">
        <f>VLOOKUP($A3141, テーブル5[], 3, FALSE)</f>
        <v>#N/A</v>
      </c>
      <c r="B3138" t="e">
        <f>$B3141 * VLOOKUP($A3141, テーブル5[], 4, FALSE)</f>
        <v>#N/A</v>
      </c>
    </row>
    <row r="3139" spans="1:2" hidden="1" outlineLevel="7">
      <c r="A3139" s="5" t="e">
        <f>VLOOKUP($A3141, テーブル5[], 5, FALSE)</f>
        <v>#N/A</v>
      </c>
      <c r="B3139" t="e">
        <f>$B3141 * VLOOKUP($A3141, テーブル5[], 6, FALSE)</f>
        <v>#N/A</v>
      </c>
    </row>
    <row r="3140" spans="1:2" hidden="1" outlineLevel="7">
      <c r="A3140" s="5" t="e">
        <f>VLOOKUP($A3141, テーブル5[], 7, FALSE)</f>
        <v>#N/A</v>
      </c>
      <c r="B3140" t="e">
        <f>$B3141 * VLOOKUP($A3141, テーブル5[], 8, FALSE)</f>
        <v>#N/A</v>
      </c>
    </row>
    <row r="3141" spans="1:2" hidden="1" outlineLevel="6" collapsed="1">
      <c r="A3141" s="4" t="e">
        <f>VLOOKUP($A3152, テーブル5[], 3, FALSE)</f>
        <v>#N/A</v>
      </c>
      <c r="B3141" t="e">
        <f>$B3152 * VLOOKUP($A3152, テーブル5[], 4, FALSE)</f>
        <v>#N/A</v>
      </c>
    </row>
    <row r="3142" spans="1:2" hidden="1" outlineLevel="7">
      <c r="A3142" s="5" t="s">
        <v>959</v>
      </c>
      <c r="B3142" t="e">
        <f>VLOOKUP(A3146, テーブル5[], 2, FALSE)</f>
        <v>#N/A</v>
      </c>
    </row>
    <row r="3143" spans="1:2" hidden="1" outlineLevel="7">
      <c r="A3143" s="5" t="e">
        <f>VLOOKUP($A3146, テーブル5[], 3, FALSE)</f>
        <v>#N/A</v>
      </c>
      <c r="B3143" t="e">
        <f>$B3146 * VLOOKUP($A3146, テーブル5[], 4, FALSE)</f>
        <v>#N/A</v>
      </c>
    </row>
    <row r="3144" spans="1:2" hidden="1" outlineLevel="7">
      <c r="A3144" s="5" t="e">
        <f>VLOOKUP($A3146, テーブル5[], 5, FALSE)</f>
        <v>#N/A</v>
      </c>
      <c r="B3144" t="e">
        <f>$B3146 * VLOOKUP($A3146, テーブル5[], 6, FALSE)</f>
        <v>#N/A</v>
      </c>
    </row>
    <row r="3145" spans="1:2" hidden="1" outlineLevel="7">
      <c r="A3145" s="5" t="e">
        <f>VLOOKUP($A3146, テーブル5[], 7, FALSE)</f>
        <v>#N/A</v>
      </c>
      <c r="B3145" t="e">
        <f>$B3146 * VLOOKUP($A3146, テーブル5[], 8, FALSE)</f>
        <v>#N/A</v>
      </c>
    </row>
    <row r="3146" spans="1:2" hidden="1" outlineLevel="6" collapsed="1">
      <c r="A3146" s="4" t="e">
        <f>VLOOKUP($A3152, テーブル5[], 5, FALSE)</f>
        <v>#N/A</v>
      </c>
      <c r="B3146" t="e">
        <f>$B3152 * VLOOKUP($A3152, テーブル5[], 6, FALSE)</f>
        <v>#N/A</v>
      </c>
    </row>
    <row r="3147" spans="1:2" hidden="1" outlineLevel="7">
      <c r="A3147" s="5" t="s">
        <v>959</v>
      </c>
      <c r="B3147" t="e">
        <f>VLOOKUP(A3151, テーブル5[], 2, FALSE)</f>
        <v>#N/A</v>
      </c>
    </row>
    <row r="3148" spans="1:2" hidden="1" outlineLevel="7">
      <c r="A3148" s="5" t="e">
        <f>VLOOKUP($A3151, テーブル5[], 3, FALSE)</f>
        <v>#N/A</v>
      </c>
      <c r="B3148" t="e">
        <f>$B3151 * VLOOKUP($A3151, テーブル5[], 4, FALSE)</f>
        <v>#N/A</v>
      </c>
    </row>
    <row r="3149" spans="1:2" hidden="1" outlineLevel="7">
      <c r="A3149" s="5" t="e">
        <f>VLOOKUP($A3151, テーブル5[], 5, FALSE)</f>
        <v>#N/A</v>
      </c>
      <c r="B3149" t="e">
        <f>$B3151 * VLOOKUP($A3151, テーブル5[], 6, FALSE)</f>
        <v>#N/A</v>
      </c>
    </row>
    <row r="3150" spans="1:2" hidden="1" outlineLevel="7">
      <c r="A3150" s="5" t="e">
        <f>VLOOKUP($A3151, テーブル5[], 7, FALSE)</f>
        <v>#N/A</v>
      </c>
      <c r="B3150" t="e">
        <f>$B3151 * VLOOKUP($A3151, テーブル5[], 8, FALSE)</f>
        <v>#N/A</v>
      </c>
    </row>
    <row r="3151" spans="1:2" hidden="1" outlineLevel="6" collapsed="1">
      <c r="A3151" s="4" t="e">
        <f>VLOOKUP($A3152, テーブル5[], 7, FALSE)</f>
        <v>#N/A</v>
      </c>
      <c r="B3151" t="e">
        <f>$B3152 * VLOOKUP($A3152, テーブル5[], 8, FALSE)</f>
        <v>#N/A</v>
      </c>
    </row>
    <row r="3152" spans="1:2" hidden="1" outlineLevel="5" collapsed="1">
      <c r="A3152" s="3" t="e">
        <f>VLOOKUP($A3187, テーブル5[], 3, FALSE)</f>
        <v>#N/A</v>
      </c>
      <c r="B3152" t="e">
        <f>$B3187 * VLOOKUP($A3187, テーブル5[], 4, FALSE)</f>
        <v>#N/A</v>
      </c>
    </row>
    <row r="3153" spans="1:2" hidden="1" outlineLevel="6">
      <c r="A3153" s="4" t="s">
        <v>959</v>
      </c>
      <c r="B3153" t="e">
        <f>VLOOKUP(A3169, テーブル5[], 2, FALSE)</f>
        <v>#N/A</v>
      </c>
    </row>
    <row r="3154" spans="1:2" hidden="1" outlineLevel="7">
      <c r="A3154" s="5" t="s">
        <v>959</v>
      </c>
      <c r="B3154" t="e">
        <f>VLOOKUP(A3158, テーブル5[], 2, FALSE)</f>
        <v>#N/A</v>
      </c>
    </row>
    <row r="3155" spans="1:2" hidden="1" outlineLevel="7">
      <c r="A3155" s="5" t="e">
        <f>VLOOKUP($A3158, テーブル5[], 3, FALSE)</f>
        <v>#N/A</v>
      </c>
      <c r="B3155" t="e">
        <f>$B3158 * VLOOKUP($A3158, テーブル5[], 4, FALSE)</f>
        <v>#N/A</v>
      </c>
    </row>
    <row r="3156" spans="1:2" hidden="1" outlineLevel="7">
      <c r="A3156" s="5" t="e">
        <f>VLOOKUP($A3158, テーブル5[], 5, FALSE)</f>
        <v>#N/A</v>
      </c>
      <c r="B3156" t="e">
        <f>$B3158 * VLOOKUP($A3158, テーブル5[], 6, FALSE)</f>
        <v>#N/A</v>
      </c>
    </row>
    <row r="3157" spans="1:2" hidden="1" outlineLevel="7">
      <c r="A3157" s="5" t="e">
        <f>VLOOKUP($A3158, テーブル5[], 7, FALSE)</f>
        <v>#N/A</v>
      </c>
      <c r="B3157" t="e">
        <f>$B3158 * VLOOKUP($A3158, テーブル5[], 8, FALSE)</f>
        <v>#N/A</v>
      </c>
    </row>
    <row r="3158" spans="1:2" hidden="1" outlineLevel="6" collapsed="1">
      <c r="A3158" s="4" t="e">
        <f>VLOOKUP($A3169, テーブル5[], 3, FALSE)</f>
        <v>#N/A</v>
      </c>
      <c r="B3158" t="e">
        <f>$B3169 * VLOOKUP($A3169, テーブル5[], 4, FALSE)</f>
        <v>#N/A</v>
      </c>
    </row>
    <row r="3159" spans="1:2" hidden="1" outlineLevel="7">
      <c r="A3159" s="5" t="s">
        <v>959</v>
      </c>
      <c r="B3159" t="e">
        <f>VLOOKUP(A3163, テーブル5[], 2, FALSE)</f>
        <v>#N/A</v>
      </c>
    </row>
    <row r="3160" spans="1:2" hidden="1" outlineLevel="7">
      <c r="A3160" s="5" t="e">
        <f>VLOOKUP($A3163, テーブル5[], 3, FALSE)</f>
        <v>#N/A</v>
      </c>
      <c r="B3160" t="e">
        <f>$B3163 * VLOOKUP($A3163, テーブル5[], 4, FALSE)</f>
        <v>#N/A</v>
      </c>
    </row>
    <row r="3161" spans="1:2" hidden="1" outlineLevel="7">
      <c r="A3161" s="5" t="e">
        <f>VLOOKUP($A3163, テーブル5[], 5, FALSE)</f>
        <v>#N/A</v>
      </c>
      <c r="B3161" t="e">
        <f>$B3163 * VLOOKUP($A3163, テーブル5[], 6, FALSE)</f>
        <v>#N/A</v>
      </c>
    </row>
    <row r="3162" spans="1:2" hidden="1" outlineLevel="7">
      <c r="A3162" s="5" t="e">
        <f>VLOOKUP($A3163, テーブル5[], 7, FALSE)</f>
        <v>#N/A</v>
      </c>
      <c r="B3162" t="e">
        <f>$B3163 * VLOOKUP($A3163, テーブル5[], 8, FALSE)</f>
        <v>#N/A</v>
      </c>
    </row>
    <row r="3163" spans="1:2" hidden="1" outlineLevel="6" collapsed="1">
      <c r="A3163" s="4" t="e">
        <f>VLOOKUP($A3169, テーブル5[], 5, FALSE)</f>
        <v>#N/A</v>
      </c>
      <c r="B3163" t="e">
        <f>$B3169 * VLOOKUP($A3169, テーブル5[], 6, FALSE)</f>
        <v>#N/A</v>
      </c>
    </row>
    <row r="3164" spans="1:2" hidden="1" outlineLevel="7">
      <c r="A3164" s="5" t="s">
        <v>959</v>
      </c>
      <c r="B3164" t="e">
        <f>VLOOKUP(A3168, テーブル5[], 2, FALSE)</f>
        <v>#N/A</v>
      </c>
    </row>
    <row r="3165" spans="1:2" hidden="1" outlineLevel="7">
      <c r="A3165" s="5" t="e">
        <f>VLOOKUP($A3168, テーブル5[], 3, FALSE)</f>
        <v>#N/A</v>
      </c>
      <c r="B3165" t="e">
        <f>$B3168 * VLOOKUP($A3168, テーブル5[], 4, FALSE)</f>
        <v>#N/A</v>
      </c>
    </row>
    <row r="3166" spans="1:2" hidden="1" outlineLevel="7">
      <c r="A3166" s="5" t="e">
        <f>VLOOKUP($A3168, テーブル5[], 5, FALSE)</f>
        <v>#N/A</v>
      </c>
      <c r="B3166" t="e">
        <f>$B3168 * VLOOKUP($A3168, テーブル5[], 6, FALSE)</f>
        <v>#N/A</v>
      </c>
    </row>
    <row r="3167" spans="1:2" hidden="1" outlineLevel="7">
      <c r="A3167" s="5" t="e">
        <f>VLOOKUP($A3168, テーブル5[], 7, FALSE)</f>
        <v>#N/A</v>
      </c>
      <c r="B3167" t="e">
        <f>$B3168 * VLOOKUP($A3168, テーブル5[], 8, FALSE)</f>
        <v>#N/A</v>
      </c>
    </row>
    <row r="3168" spans="1:2" hidden="1" outlineLevel="6" collapsed="1">
      <c r="A3168" s="4" t="e">
        <f>VLOOKUP($A3169, テーブル5[], 7, FALSE)</f>
        <v>#N/A</v>
      </c>
      <c r="B3168" t="e">
        <f>$B3169 * VLOOKUP($A3169, テーブル5[], 8, FALSE)</f>
        <v>#N/A</v>
      </c>
    </row>
    <row r="3169" spans="1:2" hidden="1" outlineLevel="5" collapsed="1">
      <c r="A3169" s="3" t="e">
        <f>VLOOKUP($A3187, テーブル5[], 5, FALSE)</f>
        <v>#N/A</v>
      </c>
      <c r="B3169" t="e">
        <f>$B3187 * VLOOKUP($A3187, テーブル5[], 6, FALSE)</f>
        <v>#N/A</v>
      </c>
    </row>
    <row r="3170" spans="1:2" hidden="1" outlineLevel="6">
      <c r="A3170" s="4" t="s">
        <v>959</v>
      </c>
      <c r="B3170" t="e">
        <f>VLOOKUP(A3186, テーブル5[], 2, FALSE)</f>
        <v>#N/A</v>
      </c>
    </row>
    <row r="3171" spans="1:2" hidden="1" outlineLevel="7">
      <c r="A3171" s="5" t="s">
        <v>959</v>
      </c>
      <c r="B3171" t="e">
        <f>VLOOKUP(A3175, テーブル5[], 2, FALSE)</f>
        <v>#N/A</v>
      </c>
    </row>
    <row r="3172" spans="1:2" hidden="1" outlineLevel="7">
      <c r="A3172" s="5" t="e">
        <f>VLOOKUP($A3175, テーブル5[], 3, FALSE)</f>
        <v>#N/A</v>
      </c>
      <c r="B3172" t="e">
        <f>$B3175 * VLOOKUP($A3175, テーブル5[], 4, FALSE)</f>
        <v>#N/A</v>
      </c>
    </row>
    <row r="3173" spans="1:2" hidden="1" outlineLevel="7">
      <c r="A3173" s="5" t="e">
        <f>VLOOKUP($A3175, テーブル5[], 5, FALSE)</f>
        <v>#N/A</v>
      </c>
      <c r="B3173" t="e">
        <f>$B3175 * VLOOKUP($A3175, テーブル5[], 6, FALSE)</f>
        <v>#N/A</v>
      </c>
    </row>
    <row r="3174" spans="1:2" hidden="1" outlineLevel="7">
      <c r="A3174" s="5" t="e">
        <f>VLOOKUP($A3175, テーブル5[], 7, FALSE)</f>
        <v>#N/A</v>
      </c>
      <c r="B3174" t="e">
        <f>$B3175 * VLOOKUP($A3175, テーブル5[], 8, FALSE)</f>
        <v>#N/A</v>
      </c>
    </row>
    <row r="3175" spans="1:2" hidden="1" outlineLevel="6" collapsed="1">
      <c r="A3175" s="4" t="e">
        <f>VLOOKUP($A3186, テーブル5[], 3, FALSE)</f>
        <v>#N/A</v>
      </c>
      <c r="B3175" t="e">
        <f>$B3186 * VLOOKUP($A3186, テーブル5[], 4, FALSE)</f>
        <v>#N/A</v>
      </c>
    </row>
    <row r="3176" spans="1:2" hidden="1" outlineLevel="7">
      <c r="A3176" s="5" t="s">
        <v>959</v>
      </c>
      <c r="B3176" t="e">
        <f>VLOOKUP(A3180, テーブル5[], 2, FALSE)</f>
        <v>#N/A</v>
      </c>
    </row>
    <row r="3177" spans="1:2" hidden="1" outlineLevel="7">
      <c r="A3177" s="5" t="e">
        <f>VLOOKUP($A3180, テーブル5[], 3, FALSE)</f>
        <v>#N/A</v>
      </c>
      <c r="B3177" t="e">
        <f>$B3180 * VLOOKUP($A3180, テーブル5[], 4, FALSE)</f>
        <v>#N/A</v>
      </c>
    </row>
    <row r="3178" spans="1:2" hidden="1" outlineLevel="7">
      <c r="A3178" s="5" t="e">
        <f>VLOOKUP($A3180, テーブル5[], 5, FALSE)</f>
        <v>#N/A</v>
      </c>
      <c r="B3178" t="e">
        <f>$B3180 * VLOOKUP($A3180, テーブル5[], 6, FALSE)</f>
        <v>#N/A</v>
      </c>
    </row>
    <row r="3179" spans="1:2" hidden="1" outlineLevel="7">
      <c r="A3179" s="5" t="e">
        <f>VLOOKUP($A3180, テーブル5[], 7, FALSE)</f>
        <v>#N/A</v>
      </c>
      <c r="B3179" t="e">
        <f>$B3180 * VLOOKUP($A3180, テーブル5[], 8, FALSE)</f>
        <v>#N/A</v>
      </c>
    </row>
    <row r="3180" spans="1:2" hidden="1" outlineLevel="6" collapsed="1">
      <c r="A3180" s="4" t="e">
        <f>VLOOKUP($A3186, テーブル5[], 5, FALSE)</f>
        <v>#N/A</v>
      </c>
      <c r="B3180" t="e">
        <f>$B3186 * VLOOKUP($A3186, テーブル5[], 6, FALSE)</f>
        <v>#N/A</v>
      </c>
    </row>
    <row r="3181" spans="1:2" hidden="1" outlineLevel="7">
      <c r="A3181" s="5" t="s">
        <v>959</v>
      </c>
      <c r="B3181" t="e">
        <f>VLOOKUP(A3185, テーブル5[], 2, FALSE)</f>
        <v>#N/A</v>
      </c>
    </row>
    <row r="3182" spans="1:2" hidden="1" outlineLevel="7">
      <c r="A3182" s="5" t="e">
        <f>VLOOKUP($A3185, テーブル5[], 3, FALSE)</f>
        <v>#N/A</v>
      </c>
      <c r="B3182" t="e">
        <f>$B3185 * VLOOKUP($A3185, テーブル5[], 4, FALSE)</f>
        <v>#N/A</v>
      </c>
    </row>
    <row r="3183" spans="1:2" hidden="1" outlineLevel="7">
      <c r="A3183" s="5" t="e">
        <f>VLOOKUP($A3185, テーブル5[], 5, FALSE)</f>
        <v>#N/A</v>
      </c>
      <c r="B3183" t="e">
        <f>$B3185 * VLOOKUP($A3185, テーブル5[], 6, FALSE)</f>
        <v>#N/A</v>
      </c>
    </row>
    <row r="3184" spans="1:2" hidden="1" outlineLevel="7">
      <c r="A3184" s="5" t="e">
        <f>VLOOKUP($A3185, テーブル5[], 7, FALSE)</f>
        <v>#N/A</v>
      </c>
      <c r="B3184" t="e">
        <f>$B3185 * VLOOKUP($A3185, テーブル5[], 8, FALSE)</f>
        <v>#N/A</v>
      </c>
    </row>
    <row r="3185" spans="1:2" hidden="1" outlineLevel="6" collapsed="1">
      <c r="A3185" s="4" t="e">
        <f>VLOOKUP($A3186, テーブル5[], 7, FALSE)</f>
        <v>#N/A</v>
      </c>
      <c r="B3185" t="e">
        <f>$B3186 * VLOOKUP($A3186, テーブル5[], 8, FALSE)</f>
        <v>#N/A</v>
      </c>
    </row>
    <row r="3186" spans="1:2" hidden="1" outlineLevel="5" collapsed="1">
      <c r="A3186" s="3" t="e">
        <f>VLOOKUP($A3187, テーブル5[], 7, FALSE)</f>
        <v>#N/A</v>
      </c>
      <c r="B3186" t="e">
        <f>$B3187 * VLOOKUP($A3187, テーブル5[], 8, FALSE)</f>
        <v>#N/A</v>
      </c>
    </row>
    <row r="3187" spans="1:2" hidden="1" outlineLevel="4" collapsed="1">
      <c r="A3187" s="10" t="e">
        <f>VLOOKUP($A3241, テーブル5[], 5, FALSE)</f>
        <v>#N/A</v>
      </c>
      <c r="B3187" s="11" t="e">
        <f>$B3241 * VLOOKUP($A3241, テーブル5[], 6, FALSE)</f>
        <v>#N/A</v>
      </c>
    </row>
    <row r="3188" spans="1:2" hidden="1" outlineLevel="5">
      <c r="A3188" s="3" t="s">
        <v>959</v>
      </c>
      <c r="B3188" t="e">
        <f>VLOOKUP(A3240, テーブル5[], 2, FALSE)</f>
        <v>#N/A</v>
      </c>
    </row>
    <row r="3189" spans="1:2" hidden="1" outlineLevel="6">
      <c r="A3189" s="4" t="s">
        <v>959</v>
      </c>
      <c r="B3189" t="e">
        <f>VLOOKUP(A3205, テーブル5[], 2, FALSE)</f>
        <v>#N/A</v>
      </c>
    </row>
    <row r="3190" spans="1:2" hidden="1" outlineLevel="7">
      <c r="A3190" s="5" t="s">
        <v>959</v>
      </c>
      <c r="B3190" t="e">
        <f>VLOOKUP(A3194, テーブル5[], 2, FALSE)</f>
        <v>#N/A</v>
      </c>
    </row>
    <row r="3191" spans="1:2" hidden="1" outlineLevel="7">
      <c r="A3191" s="5" t="e">
        <f>VLOOKUP($A3194, テーブル5[], 3, FALSE)</f>
        <v>#N/A</v>
      </c>
      <c r="B3191" t="e">
        <f>$B3194 * VLOOKUP($A3194, テーブル5[], 4, FALSE)</f>
        <v>#N/A</v>
      </c>
    </row>
    <row r="3192" spans="1:2" hidden="1" outlineLevel="7">
      <c r="A3192" s="5" t="e">
        <f>VLOOKUP($A3194, テーブル5[], 5, FALSE)</f>
        <v>#N/A</v>
      </c>
      <c r="B3192" t="e">
        <f>$B3194 * VLOOKUP($A3194, テーブル5[], 6, FALSE)</f>
        <v>#N/A</v>
      </c>
    </row>
    <row r="3193" spans="1:2" hidden="1" outlineLevel="7">
      <c r="A3193" s="5" t="e">
        <f>VLOOKUP($A3194, テーブル5[], 7, FALSE)</f>
        <v>#N/A</v>
      </c>
      <c r="B3193" t="e">
        <f>$B3194 * VLOOKUP($A3194, テーブル5[], 8, FALSE)</f>
        <v>#N/A</v>
      </c>
    </row>
    <row r="3194" spans="1:2" hidden="1" outlineLevel="6" collapsed="1">
      <c r="A3194" s="4" t="e">
        <f>VLOOKUP($A3205, テーブル5[], 3, FALSE)</f>
        <v>#N/A</v>
      </c>
      <c r="B3194" t="e">
        <f>$B3205 * VLOOKUP($A3205, テーブル5[], 4, FALSE)</f>
        <v>#N/A</v>
      </c>
    </row>
    <row r="3195" spans="1:2" hidden="1" outlineLevel="7">
      <c r="A3195" s="5" t="s">
        <v>959</v>
      </c>
      <c r="B3195" t="e">
        <f>VLOOKUP(A3199, テーブル5[], 2, FALSE)</f>
        <v>#N/A</v>
      </c>
    </row>
    <row r="3196" spans="1:2" hidden="1" outlineLevel="7">
      <c r="A3196" s="5" t="e">
        <f>VLOOKUP($A3199, テーブル5[], 3, FALSE)</f>
        <v>#N/A</v>
      </c>
      <c r="B3196" t="e">
        <f>$B3199 * VLOOKUP($A3199, テーブル5[], 4, FALSE)</f>
        <v>#N/A</v>
      </c>
    </row>
    <row r="3197" spans="1:2" hidden="1" outlineLevel="7">
      <c r="A3197" s="5" t="e">
        <f>VLOOKUP($A3199, テーブル5[], 5, FALSE)</f>
        <v>#N/A</v>
      </c>
      <c r="B3197" t="e">
        <f>$B3199 * VLOOKUP($A3199, テーブル5[], 6, FALSE)</f>
        <v>#N/A</v>
      </c>
    </row>
    <row r="3198" spans="1:2" hidden="1" outlineLevel="7">
      <c r="A3198" s="5" t="e">
        <f>VLOOKUP($A3199, テーブル5[], 7, FALSE)</f>
        <v>#N/A</v>
      </c>
      <c r="B3198" t="e">
        <f>$B3199 * VLOOKUP($A3199, テーブル5[], 8, FALSE)</f>
        <v>#N/A</v>
      </c>
    </row>
    <row r="3199" spans="1:2" hidden="1" outlineLevel="6" collapsed="1">
      <c r="A3199" s="4" t="e">
        <f>VLOOKUP($A3205, テーブル5[], 5, FALSE)</f>
        <v>#N/A</v>
      </c>
      <c r="B3199" t="e">
        <f>$B3205 * VLOOKUP($A3205, テーブル5[], 6, FALSE)</f>
        <v>#N/A</v>
      </c>
    </row>
    <row r="3200" spans="1:2" hidden="1" outlineLevel="7">
      <c r="A3200" s="5" t="s">
        <v>959</v>
      </c>
      <c r="B3200" t="e">
        <f>VLOOKUP(A3204, テーブル5[], 2, FALSE)</f>
        <v>#N/A</v>
      </c>
    </row>
    <row r="3201" spans="1:2" hidden="1" outlineLevel="7">
      <c r="A3201" s="5" t="e">
        <f>VLOOKUP($A3204, テーブル5[], 3, FALSE)</f>
        <v>#N/A</v>
      </c>
      <c r="B3201" t="e">
        <f>$B3204 * VLOOKUP($A3204, テーブル5[], 4, FALSE)</f>
        <v>#N/A</v>
      </c>
    </row>
    <row r="3202" spans="1:2" hidden="1" outlineLevel="7">
      <c r="A3202" s="5" t="e">
        <f>VLOOKUP($A3204, テーブル5[], 5, FALSE)</f>
        <v>#N/A</v>
      </c>
      <c r="B3202" t="e">
        <f>$B3204 * VLOOKUP($A3204, テーブル5[], 6, FALSE)</f>
        <v>#N/A</v>
      </c>
    </row>
    <row r="3203" spans="1:2" hidden="1" outlineLevel="7">
      <c r="A3203" s="5" t="e">
        <f>VLOOKUP($A3204, テーブル5[], 7, FALSE)</f>
        <v>#N/A</v>
      </c>
      <c r="B3203" t="e">
        <f>$B3204 * VLOOKUP($A3204, テーブル5[], 8, FALSE)</f>
        <v>#N/A</v>
      </c>
    </row>
    <row r="3204" spans="1:2" hidden="1" outlineLevel="6" collapsed="1">
      <c r="A3204" s="4" t="e">
        <f>VLOOKUP($A3205, テーブル5[], 7, FALSE)</f>
        <v>#N/A</v>
      </c>
      <c r="B3204" t="e">
        <f>$B3205 * VLOOKUP($A3205, テーブル5[], 8, FALSE)</f>
        <v>#N/A</v>
      </c>
    </row>
    <row r="3205" spans="1:2" hidden="1" outlineLevel="5" collapsed="1">
      <c r="A3205" s="3" t="e">
        <f>VLOOKUP($A3240, テーブル5[], 3, FALSE)</f>
        <v>#N/A</v>
      </c>
      <c r="B3205" t="e">
        <f>$B3240 * VLOOKUP($A3240, テーブル5[], 4, FALSE)</f>
        <v>#N/A</v>
      </c>
    </row>
    <row r="3206" spans="1:2" hidden="1" outlineLevel="6">
      <c r="A3206" s="4" t="s">
        <v>959</v>
      </c>
      <c r="B3206" t="e">
        <f>VLOOKUP(A3222, テーブル5[], 2, FALSE)</f>
        <v>#N/A</v>
      </c>
    </row>
    <row r="3207" spans="1:2" hidden="1" outlineLevel="7">
      <c r="A3207" s="5" t="s">
        <v>959</v>
      </c>
      <c r="B3207" t="e">
        <f>VLOOKUP(A3211, テーブル5[], 2, FALSE)</f>
        <v>#N/A</v>
      </c>
    </row>
    <row r="3208" spans="1:2" hidden="1" outlineLevel="7">
      <c r="A3208" s="5" t="e">
        <f>VLOOKUP($A3211, テーブル5[], 3, FALSE)</f>
        <v>#N/A</v>
      </c>
      <c r="B3208" t="e">
        <f>$B3211 * VLOOKUP($A3211, テーブル5[], 4, FALSE)</f>
        <v>#N/A</v>
      </c>
    </row>
    <row r="3209" spans="1:2" hidden="1" outlineLevel="7">
      <c r="A3209" s="5" t="e">
        <f>VLOOKUP($A3211, テーブル5[], 5, FALSE)</f>
        <v>#N/A</v>
      </c>
      <c r="B3209" t="e">
        <f>$B3211 * VLOOKUP($A3211, テーブル5[], 6, FALSE)</f>
        <v>#N/A</v>
      </c>
    </row>
    <row r="3210" spans="1:2" hidden="1" outlineLevel="7">
      <c r="A3210" s="5" t="e">
        <f>VLOOKUP($A3211, テーブル5[], 7, FALSE)</f>
        <v>#N/A</v>
      </c>
      <c r="B3210" t="e">
        <f>$B3211 * VLOOKUP($A3211, テーブル5[], 8, FALSE)</f>
        <v>#N/A</v>
      </c>
    </row>
    <row r="3211" spans="1:2" hidden="1" outlineLevel="6" collapsed="1">
      <c r="A3211" s="4" t="e">
        <f>VLOOKUP($A3222, テーブル5[], 3, FALSE)</f>
        <v>#N/A</v>
      </c>
      <c r="B3211" t="e">
        <f>$B3222 * VLOOKUP($A3222, テーブル5[], 4, FALSE)</f>
        <v>#N/A</v>
      </c>
    </row>
    <row r="3212" spans="1:2" hidden="1" outlineLevel="7">
      <c r="A3212" s="5" t="s">
        <v>959</v>
      </c>
      <c r="B3212" t="e">
        <f>VLOOKUP(A3216, テーブル5[], 2, FALSE)</f>
        <v>#N/A</v>
      </c>
    </row>
    <row r="3213" spans="1:2" hidden="1" outlineLevel="7">
      <c r="A3213" s="5" t="e">
        <f>VLOOKUP($A3216, テーブル5[], 3, FALSE)</f>
        <v>#N/A</v>
      </c>
      <c r="B3213" t="e">
        <f>$B3216 * VLOOKUP($A3216, テーブル5[], 4, FALSE)</f>
        <v>#N/A</v>
      </c>
    </row>
    <row r="3214" spans="1:2" hidden="1" outlineLevel="7">
      <c r="A3214" s="5" t="e">
        <f>VLOOKUP($A3216, テーブル5[], 5, FALSE)</f>
        <v>#N/A</v>
      </c>
      <c r="B3214" t="e">
        <f>$B3216 * VLOOKUP($A3216, テーブル5[], 6, FALSE)</f>
        <v>#N/A</v>
      </c>
    </row>
    <row r="3215" spans="1:2" hidden="1" outlineLevel="7">
      <c r="A3215" s="5" t="e">
        <f>VLOOKUP($A3216, テーブル5[], 7, FALSE)</f>
        <v>#N/A</v>
      </c>
      <c r="B3215" t="e">
        <f>$B3216 * VLOOKUP($A3216, テーブル5[], 8, FALSE)</f>
        <v>#N/A</v>
      </c>
    </row>
    <row r="3216" spans="1:2" hidden="1" outlineLevel="6" collapsed="1">
      <c r="A3216" s="4" t="e">
        <f>VLOOKUP($A3222, テーブル5[], 5, FALSE)</f>
        <v>#N/A</v>
      </c>
      <c r="B3216" t="e">
        <f>$B3222 * VLOOKUP($A3222, テーブル5[], 6, FALSE)</f>
        <v>#N/A</v>
      </c>
    </row>
    <row r="3217" spans="1:2" hidden="1" outlineLevel="7">
      <c r="A3217" s="5" t="s">
        <v>959</v>
      </c>
      <c r="B3217" t="e">
        <f>VLOOKUP(A3221, テーブル5[], 2, FALSE)</f>
        <v>#N/A</v>
      </c>
    </row>
    <row r="3218" spans="1:2" hidden="1" outlineLevel="7">
      <c r="A3218" s="5" t="e">
        <f>VLOOKUP($A3221, テーブル5[], 3, FALSE)</f>
        <v>#N/A</v>
      </c>
      <c r="B3218" t="e">
        <f>$B3221 * VLOOKUP($A3221, テーブル5[], 4, FALSE)</f>
        <v>#N/A</v>
      </c>
    </row>
    <row r="3219" spans="1:2" hidden="1" outlineLevel="7">
      <c r="A3219" s="5" t="e">
        <f>VLOOKUP($A3221, テーブル5[], 5, FALSE)</f>
        <v>#N/A</v>
      </c>
      <c r="B3219" t="e">
        <f>$B3221 * VLOOKUP($A3221, テーブル5[], 6, FALSE)</f>
        <v>#N/A</v>
      </c>
    </row>
    <row r="3220" spans="1:2" hidden="1" outlineLevel="7">
      <c r="A3220" s="5" t="e">
        <f>VLOOKUP($A3221, テーブル5[], 7, FALSE)</f>
        <v>#N/A</v>
      </c>
      <c r="B3220" t="e">
        <f>$B3221 * VLOOKUP($A3221, テーブル5[], 8, FALSE)</f>
        <v>#N/A</v>
      </c>
    </row>
    <row r="3221" spans="1:2" hidden="1" outlineLevel="6" collapsed="1">
      <c r="A3221" s="4" t="e">
        <f>VLOOKUP($A3222, テーブル5[], 7, FALSE)</f>
        <v>#N/A</v>
      </c>
      <c r="B3221" t="e">
        <f>$B3222 * VLOOKUP($A3222, テーブル5[], 8, FALSE)</f>
        <v>#N/A</v>
      </c>
    </row>
    <row r="3222" spans="1:2" hidden="1" outlineLevel="5" collapsed="1">
      <c r="A3222" s="3" t="e">
        <f>VLOOKUP($A3240, テーブル5[], 5, FALSE)</f>
        <v>#N/A</v>
      </c>
      <c r="B3222" t="e">
        <f>$B3240 * VLOOKUP($A3240, テーブル5[], 6, FALSE)</f>
        <v>#N/A</v>
      </c>
    </row>
    <row r="3223" spans="1:2" hidden="1" outlineLevel="6">
      <c r="A3223" s="4" t="s">
        <v>959</v>
      </c>
      <c r="B3223" t="e">
        <f>VLOOKUP(A3239, テーブル5[], 2, FALSE)</f>
        <v>#N/A</v>
      </c>
    </row>
    <row r="3224" spans="1:2" hidden="1" outlineLevel="7">
      <c r="A3224" s="5" t="s">
        <v>959</v>
      </c>
      <c r="B3224" t="e">
        <f>VLOOKUP(A3228, テーブル5[], 2, FALSE)</f>
        <v>#N/A</v>
      </c>
    </row>
    <row r="3225" spans="1:2" hidden="1" outlineLevel="7">
      <c r="A3225" s="5" t="e">
        <f>VLOOKUP($A3228, テーブル5[], 3, FALSE)</f>
        <v>#N/A</v>
      </c>
      <c r="B3225" t="e">
        <f>$B3228 * VLOOKUP($A3228, テーブル5[], 4, FALSE)</f>
        <v>#N/A</v>
      </c>
    </row>
    <row r="3226" spans="1:2" hidden="1" outlineLevel="7">
      <c r="A3226" s="5" t="e">
        <f>VLOOKUP($A3228, テーブル5[], 5, FALSE)</f>
        <v>#N/A</v>
      </c>
      <c r="B3226" t="e">
        <f>$B3228 * VLOOKUP($A3228, テーブル5[], 6, FALSE)</f>
        <v>#N/A</v>
      </c>
    </row>
    <row r="3227" spans="1:2" hidden="1" outlineLevel="7">
      <c r="A3227" s="5" t="e">
        <f>VLOOKUP($A3228, テーブル5[], 7, FALSE)</f>
        <v>#N/A</v>
      </c>
      <c r="B3227" t="e">
        <f>$B3228 * VLOOKUP($A3228, テーブル5[], 8, FALSE)</f>
        <v>#N/A</v>
      </c>
    </row>
    <row r="3228" spans="1:2" hidden="1" outlineLevel="6" collapsed="1">
      <c r="A3228" s="4" t="e">
        <f>VLOOKUP($A3239, テーブル5[], 3, FALSE)</f>
        <v>#N/A</v>
      </c>
      <c r="B3228" t="e">
        <f>$B3239 * VLOOKUP($A3239, テーブル5[], 4, FALSE)</f>
        <v>#N/A</v>
      </c>
    </row>
    <row r="3229" spans="1:2" hidden="1" outlineLevel="7">
      <c r="A3229" s="5" t="s">
        <v>959</v>
      </c>
      <c r="B3229" t="e">
        <f>VLOOKUP(A3233, テーブル5[], 2, FALSE)</f>
        <v>#N/A</v>
      </c>
    </row>
    <row r="3230" spans="1:2" hidden="1" outlineLevel="7">
      <c r="A3230" s="5" t="e">
        <f>VLOOKUP($A3233, テーブル5[], 3, FALSE)</f>
        <v>#N/A</v>
      </c>
      <c r="B3230" t="e">
        <f>$B3233 * VLOOKUP($A3233, テーブル5[], 4, FALSE)</f>
        <v>#N/A</v>
      </c>
    </row>
    <row r="3231" spans="1:2" hidden="1" outlineLevel="7">
      <c r="A3231" s="5" t="e">
        <f>VLOOKUP($A3233, テーブル5[], 5, FALSE)</f>
        <v>#N/A</v>
      </c>
      <c r="B3231" t="e">
        <f>$B3233 * VLOOKUP($A3233, テーブル5[], 6, FALSE)</f>
        <v>#N/A</v>
      </c>
    </row>
    <row r="3232" spans="1:2" hidden="1" outlineLevel="7">
      <c r="A3232" s="5" t="e">
        <f>VLOOKUP($A3233, テーブル5[], 7, FALSE)</f>
        <v>#N/A</v>
      </c>
      <c r="B3232" t="e">
        <f>$B3233 * VLOOKUP($A3233, テーブル5[], 8, FALSE)</f>
        <v>#N/A</v>
      </c>
    </row>
    <row r="3233" spans="1:2" hidden="1" outlineLevel="6" collapsed="1">
      <c r="A3233" s="4" t="e">
        <f>VLOOKUP($A3239, テーブル5[], 5, FALSE)</f>
        <v>#N/A</v>
      </c>
      <c r="B3233" t="e">
        <f>$B3239 * VLOOKUP($A3239, テーブル5[], 6, FALSE)</f>
        <v>#N/A</v>
      </c>
    </row>
    <row r="3234" spans="1:2" hidden="1" outlineLevel="7">
      <c r="A3234" s="5" t="s">
        <v>959</v>
      </c>
      <c r="B3234" t="e">
        <f>VLOOKUP(A3238, テーブル5[], 2, FALSE)</f>
        <v>#N/A</v>
      </c>
    </row>
    <row r="3235" spans="1:2" hidden="1" outlineLevel="7">
      <c r="A3235" s="5" t="e">
        <f>VLOOKUP($A3238, テーブル5[], 3, FALSE)</f>
        <v>#N/A</v>
      </c>
      <c r="B3235" t="e">
        <f>$B3238 * VLOOKUP($A3238, テーブル5[], 4, FALSE)</f>
        <v>#N/A</v>
      </c>
    </row>
    <row r="3236" spans="1:2" hidden="1" outlineLevel="7">
      <c r="A3236" s="5" t="e">
        <f>VLOOKUP($A3238, テーブル5[], 5, FALSE)</f>
        <v>#N/A</v>
      </c>
      <c r="B3236" t="e">
        <f>$B3238 * VLOOKUP($A3238, テーブル5[], 6, FALSE)</f>
        <v>#N/A</v>
      </c>
    </row>
    <row r="3237" spans="1:2" hidden="1" outlineLevel="7">
      <c r="A3237" s="5" t="e">
        <f>VLOOKUP($A3238, テーブル5[], 7, FALSE)</f>
        <v>#N/A</v>
      </c>
      <c r="B3237" t="e">
        <f>$B3238 * VLOOKUP($A3238, テーブル5[], 8, FALSE)</f>
        <v>#N/A</v>
      </c>
    </row>
    <row r="3238" spans="1:2" hidden="1" outlineLevel="6" collapsed="1">
      <c r="A3238" s="4" t="e">
        <f>VLOOKUP($A3239, テーブル5[], 7, FALSE)</f>
        <v>#N/A</v>
      </c>
      <c r="B3238" t="e">
        <f>$B3239 * VLOOKUP($A3239, テーブル5[], 8, FALSE)</f>
        <v>#N/A</v>
      </c>
    </row>
    <row r="3239" spans="1:2" hidden="1" outlineLevel="5" collapsed="1">
      <c r="A3239" s="3" t="e">
        <f>VLOOKUP($A3240, テーブル5[], 7, FALSE)</f>
        <v>#N/A</v>
      </c>
      <c r="B3239" t="e">
        <f>$B3240 * VLOOKUP($A3240, テーブル5[], 8, FALSE)</f>
        <v>#N/A</v>
      </c>
    </row>
    <row r="3240" spans="1:2" hidden="1" outlineLevel="4" collapsed="1">
      <c r="A3240" s="10" t="e">
        <f>VLOOKUP($A3241, テーブル5[], 7, FALSE)</f>
        <v>#N/A</v>
      </c>
      <c r="B3240" s="11" t="e">
        <f>$B3241 * VLOOKUP($A3241, テーブル5[], 8, FALSE)</f>
        <v>#N/A</v>
      </c>
    </row>
    <row r="3241" spans="1:2" hidden="1" outlineLevel="3" collapsed="1">
      <c r="A3241" s="8" t="e">
        <f>VLOOKUP($A3403, テーブル5[], 5, FALSE)</f>
        <v>#N/A</v>
      </c>
      <c r="B3241" s="9" t="e">
        <f>$B3403 * VLOOKUP($A3403, テーブル5[], 6, FALSE)</f>
        <v>#N/A</v>
      </c>
    </row>
    <row r="3242" spans="1:2" hidden="1" outlineLevel="4">
      <c r="A3242" s="10" t="s">
        <v>959</v>
      </c>
      <c r="B3242" s="11" t="e">
        <f>VLOOKUP(A3402, テーブル5[], 2, FALSE)</f>
        <v>#N/A</v>
      </c>
    </row>
    <row r="3243" spans="1:2" hidden="1" outlineLevel="5">
      <c r="A3243" s="3" t="s">
        <v>959</v>
      </c>
      <c r="B3243" t="e">
        <f>VLOOKUP(A3295, テーブル5[], 2, FALSE)</f>
        <v>#N/A</v>
      </c>
    </row>
    <row r="3244" spans="1:2" hidden="1" outlineLevel="6">
      <c r="A3244" s="4" t="s">
        <v>959</v>
      </c>
      <c r="B3244" t="e">
        <f>VLOOKUP(A3260, テーブル5[], 2, FALSE)</f>
        <v>#N/A</v>
      </c>
    </row>
    <row r="3245" spans="1:2" hidden="1" outlineLevel="7">
      <c r="A3245" s="5" t="s">
        <v>959</v>
      </c>
      <c r="B3245" t="e">
        <f>VLOOKUP(A3249, テーブル5[], 2, FALSE)</f>
        <v>#N/A</v>
      </c>
    </row>
    <row r="3246" spans="1:2" hidden="1" outlineLevel="7">
      <c r="A3246" s="5" t="e">
        <f>VLOOKUP($A3249, テーブル5[], 3, FALSE)</f>
        <v>#N/A</v>
      </c>
      <c r="B3246" t="e">
        <f>$B3249 * VLOOKUP($A3249, テーブル5[], 4, FALSE)</f>
        <v>#N/A</v>
      </c>
    </row>
    <row r="3247" spans="1:2" hidden="1" outlineLevel="7">
      <c r="A3247" s="5" t="e">
        <f>VLOOKUP($A3249, テーブル5[], 5, FALSE)</f>
        <v>#N/A</v>
      </c>
      <c r="B3247" t="e">
        <f>$B3249 * VLOOKUP($A3249, テーブル5[], 6, FALSE)</f>
        <v>#N/A</v>
      </c>
    </row>
    <row r="3248" spans="1:2" hidden="1" outlineLevel="7">
      <c r="A3248" s="5" t="e">
        <f>VLOOKUP($A3249, テーブル5[], 7, FALSE)</f>
        <v>#N/A</v>
      </c>
      <c r="B3248" t="e">
        <f>$B3249 * VLOOKUP($A3249, テーブル5[], 8, FALSE)</f>
        <v>#N/A</v>
      </c>
    </row>
    <row r="3249" spans="1:2" hidden="1" outlineLevel="6" collapsed="1">
      <c r="A3249" s="4" t="e">
        <f>VLOOKUP($A3260, テーブル5[], 3, FALSE)</f>
        <v>#N/A</v>
      </c>
      <c r="B3249" t="e">
        <f>$B3260 * VLOOKUP($A3260, テーブル5[], 4, FALSE)</f>
        <v>#N/A</v>
      </c>
    </row>
    <row r="3250" spans="1:2" hidden="1" outlineLevel="7">
      <c r="A3250" s="5" t="s">
        <v>959</v>
      </c>
      <c r="B3250" t="e">
        <f>VLOOKUP(A3254, テーブル5[], 2, FALSE)</f>
        <v>#N/A</v>
      </c>
    </row>
    <row r="3251" spans="1:2" hidden="1" outlineLevel="7">
      <c r="A3251" s="5" t="e">
        <f>VLOOKUP($A3254, テーブル5[], 3, FALSE)</f>
        <v>#N/A</v>
      </c>
      <c r="B3251" t="e">
        <f>$B3254 * VLOOKUP($A3254, テーブル5[], 4, FALSE)</f>
        <v>#N/A</v>
      </c>
    </row>
    <row r="3252" spans="1:2" hidden="1" outlineLevel="7">
      <c r="A3252" s="5" t="e">
        <f>VLOOKUP($A3254, テーブル5[], 5, FALSE)</f>
        <v>#N/A</v>
      </c>
      <c r="B3252" t="e">
        <f>$B3254 * VLOOKUP($A3254, テーブル5[], 6, FALSE)</f>
        <v>#N/A</v>
      </c>
    </row>
    <row r="3253" spans="1:2" hidden="1" outlineLevel="7">
      <c r="A3253" s="5" t="e">
        <f>VLOOKUP($A3254, テーブル5[], 7, FALSE)</f>
        <v>#N/A</v>
      </c>
      <c r="B3253" t="e">
        <f>$B3254 * VLOOKUP($A3254, テーブル5[], 8, FALSE)</f>
        <v>#N/A</v>
      </c>
    </row>
    <row r="3254" spans="1:2" hidden="1" outlineLevel="6" collapsed="1">
      <c r="A3254" s="4" t="e">
        <f>VLOOKUP($A3260, テーブル5[], 5, FALSE)</f>
        <v>#N/A</v>
      </c>
      <c r="B3254" t="e">
        <f>$B3260 * VLOOKUP($A3260, テーブル5[], 6, FALSE)</f>
        <v>#N/A</v>
      </c>
    </row>
    <row r="3255" spans="1:2" hidden="1" outlineLevel="7">
      <c r="A3255" s="5" t="s">
        <v>959</v>
      </c>
      <c r="B3255" t="e">
        <f>VLOOKUP(A3259, テーブル5[], 2, FALSE)</f>
        <v>#N/A</v>
      </c>
    </row>
    <row r="3256" spans="1:2" hidden="1" outlineLevel="7">
      <c r="A3256" s="5" t="e">
        <f>VLOOKUP($A3259, テーブル5[], 3, FALSE)</f>
        <v>#N/A</v>
      </c>
      <c r="B3256" t="e">
        <f>$B3259 * VLOOKUP($A3259, テーブル5[], 4, FALSE)</f>
        <v>#N/A</v>
      </c>
    </row>
    <row r="3257" spans="1:2" hidden="1" outlineLevel="7">
      <c r="A3257" s="5" t="e">
        <f>VLOOKUP($A3259, テーブル5[], 5, FALSE)</f>
        <v>#N/A</v>
      </c>
      <c r="B3257" t="e">
        <f>$B3259 * VLOOKUP($A3259, テーブル5[], 6, FALSE)</f>
        <v>#N/A</v>
      </c>
    </row>
    <row r="3258" spans="1:2" hidden="1" outlineLevel="7">
      <c r="A3258" s="5" t="e">
        <f>VLOOKUP($A3259, テーブル5[], 7, FALSE)</f>
        <v>#N/A</v>
      </c>
      <c r="B3258" t="e">
        <f>$B3259 * VLOOKUP($A3259, テーブル5[], 8, FALSE)</f>
        <v>#N/A</v>
      </c>
    </row>
    <row r="3259" spans="1:2" hidden="1" outlineLevel="6" collapsed="1">
      <c r="A3259" s="4" t="e">
        <f>VLOOKUP($A3260, テーブル5[], 7, FALSE)</f>
        <v>#N/A</v>
      </c>
      <c r="B3259" t="e">
        <f>$B3260 * VLOOKUP($A3260, テーブル5[], 8, FALSE)</f>
        <v>#N/A</v>
      </c>
    </row>
    <row r="3260" spans="1:2" hidden="1" outlineLevel="5" collapsed="1">
      <c r="A3260" s="3" t="e">
        <f>VLOOKUP($A3295, テーブル5[], 3, FALSE)</f>
        <v>#N/A</v>
      </c>
      <c r="B3260" t="e">
        <f>$B3295 * VLOOKUP($A3295, テーブル5[], 4, FALSE)</f>
        <v>#N/A</v>
      </c>
    </row>
    <row r="3261" spans="1:2" hidden="1" outlineLevel="6">
      <c r="A3261" s="4" t="s">
        <v>959</v>
      </c>
      <c r="B3261" t="e">
        <f>VLOOKUP(A3277, テーブル5[], 2, FALSE)</f>
        <v>#N/A</v>
      </c>
    </row>
    <row r="3262" spans="1:2" hidden="1" outlineLevel="7">
      <c r="A3262" s="5" t="s">
        <v>959</v>
      </c>
      <c r="B3262" t="e">
        <f>VLOOKUP(A3266, テーブル5[], 2, FALSE)</f>
        <v>#N/A</v>
      </c>
    </row>
    <row r="3263" spans="1:2" hidden="1" outlineLevel="7">
      <c r="A3263" s="5" t="e">
        <f>VLOOKUP($A3266, テーブル5[], 3, FALSE)</f>
        <v>#N/A</v>
      </c>
      <c r="B3263" t="e">
        <f>$B3266 * VLOOKUP($A3266, テーブル5[], 4, FALSE)</f>
        <v>#N/A</v>
      </c>
    </row>
    <row r="3264" spans="1:2" hidden="1" outlineLevel="7">
      <c r="A3264" s="5" t="e">
        <f>VLOOKUP($A3266, テーブル5[], 5, FALSE)</f>
        <v>#N/A</v>
      </c>
      <c r="B3264" t="e">
        <f>$B3266 * VLOOKUP($A3266, テーブル5[], 6, FALSE)</f>
        <v>#N/A</v>
      </c>
    </row>
    <row r="3265" spans="1:2" hidden="1" outlineLevel="7">
      <c r="A3265" s="5" t="e">
        <f>VLOOKUP($A3266, テーブル5[], 7, FALSE)</f>
        <v>#N/A</v>
      </c>
      <c r="B3265" t="e">
        <f>$B3266 * VLOOKUP($A3266, テーブル5[], 8, FALSE)</f>
        <v>#N/A</v>
      </c>
    </row>
    <row r="3266" spans="1:2" hidden="1" outlineLevel="6" collapsed="1">
      <c r="A3266" s="4" t="e">
        <f>VLOOKUP($A3277, テーブル5[], 3, FALSE)</f>
        <v>#N/A</v>
      </c>
      <c r="B3266" t="e">
        <f>$B3277 * VLOOKUP($A3277, テーブル5[], 4, FALSE)</f>
        <v>#N/A</v>
      </c>
    </row>
    <row r="3267" spans="1:2" hidden="1" outlineLevel="7">
      <c r="A3267" s="5" t="s">
        <v>959</v>
      </c>
      <c r="B3267" t="e">
        <f>VLOOKUP(A3271, テーブル5[], 2, FALSE)</f>
        <v>#N/A</v>
      </c>
    </row>
    <row r="3268" spans="1:2" hidden="1" outlineLevel="7">
      <c r="A3268" s="5" t="e">
        <f>VLOOKUP($A3271, テーブル5[], 3, FALSE)</f>
        <v>#N/A</v>
      </c>
      <c r="B3268" t="e">
        <f>$B3271 * VLOOKUP($A3271, テーブル5[], 4, FALSE)</f>
        <v>#N/A</v>
      </c>
    </row>
    <row r="3269" spans="1:2" hidden="1" outlineLevel="7">
      <c r="A3269" s="5" t="e">
        <f>VLOOKUP($A3271, テーブル5[], 5, FALSE)</f>
        <v>#N/A</v>
      </c>
      <c r="B3269" t="e">
        <f>$B3271 * VLOOKUP($A3271, テーブル5[], 6, FALSE)</f>
        <v>#N/A</v>
      </c>
    </row>
    <row r="3270" spans="1:2" hidden="1" outlineLevel="7">
      <c r="A3270" s="5" t="e">
        <f>VLOOKUP($A3271, テーブル5[], 7, FALSE)</f>
        <v>#N/A</v>
      </c>
      <c r="B3270" t="e">
        <f>$B3271 * VLOOKUP($A3271, テーブル5[], 8, FALSE)</f>
        <v>#N/A</v>
      </c>
    </row>
    <row r="3271" spans="1:2" hidden="1" outlineLevel="6" collapsed="1">
      <c r="A3271" s="4" t="e">
        <f>VLOOKUP($A3277, テーブル5[], 5, FALSE)</f>
        <v>#N/A</v>
      </c>
      <c r="B3271" t="e">
        <f>$B3277 * VLOOKUP($A3277, テーブル5[], 6, FALSE)</f>
        <v>#N/A</v>
      </c>
    </row>
    <row r="3272" spans="1:2" hidden="1" outlineLevel="7">
      <c r="A3272" s="5" t="s">
        <v>959</v>
      </c>
      <c r="B3272" t="e">
        <f>VLOOKUP(A3276, テーブル5[], 2, FALSE)</f>
        <v>#N/A</v>
      </c>
    </row>
    <row r="3273" spans="1:2" hidden="1" outlineLevel="7">
      <c r="A3273" s="5" t="e">
        <f>VLOOKUP($A3276, テーブル5[], 3, FALSE)</f>
        <v>#N/A</v>
      </c>
      <c r="B3273" t="e">
        <f>$B3276 * VLOOKUP($A3276, テーブル5[], 4, FALSE)</f>
        <v>#N/A</v>
      </c>
    </row>
    <row r="3274" spans="1:2" hidden="1" outlineLevel="7">
      <c r="A3274" s="5" t="e">
        <f>VLOOKUP($A3276, テーブル5[], 5, FALSE)</f>
        <v>#N/A</v>
      </c>
      <c r="B3274" t="e">
        <f>$B3276 * VLOOKUP($A3276, テーブル5[], 6, FALSE)</f>
        <v>#N/A</v>
      </c>
    </row>
    <row r="3275" spans="1:2" hidden="1" outlineLevel="7">
      <c r="A3275" s="5" t="e">
        <f>VLOOKUP($A3276, テーブル5[], 7, FALSE)</f>
        <v>#N/A</v>
      </c>
      <c r="B3275" t="e">
        <f>$B3276 * VLOOKUP($A3276, テーブル5[], 8, FALSE)</f>
        <v>#N/A</v>
      </c>
    </row>
    <row r="3276" spans="1:2" hidden="1" outlineLevel="6" collapsed="1">
      <c r="A3276" s="4" t="e">
        <f>VLOOKUP($A3277, テーブル5[], 7, FALSE)</f>
        <v>#N/A</v>
      </c>
      <c r="B3276" t="e">
        <f>$B3277 * VLOOKUP($A3277, テーブル5[], 8, FALSE)</f>
        <v>#N/A</v>
      </c>
    </row>
    <row r="3277" spans="1:2" hidden="1" outlineLevel="5" collapsed="1">
      <c r="A3277" s="3" t="e">
        <f>VLOOKUP($A3295, テーブル5[], 5, FALSE)</f>
        <v>#N/A</v>
      </c>
      <c r="B3277" t="e">
        <f>$B3295 * VLOOKUP($A3295, テーブル5[], 6, FALSE)</f>
        <v>#N/A</v>
      </c>
    </row>
    <row r="3278" spans="1:2" hidden="1" outlineLevel="6">
      <c r="A3278" s="4" t="s">
        <v>959</v>
      </c>
      <c r="B3278" t="e">
        <f>VLOOKUP(A3294, テーブル5[], 2, FALSE)</f>
        <v>#N/A</v>
      </c>
    </row>
    <row r="3279" spans="1:2" hidden="1" outlineLevel="7">
      <c r="A3279" s="5" t="s">
        <v>959</v>
      </c>
      <c r="B3279" t="e">
        <f>VLOOKUP(A3283, テーブル5[], 2, FALSE)</f>
        <v>#N/A</v>
      </c>
    </row>
    <row r="3280" spans="1:2" hidden="1" outlineLevel="7">
      <c r="A3280" s="5" t="e">
        <f>VLOOKUP($A3283, テーブル5[], 3, FALSE)</f>
        <v>#N/A</v>
      </c>
      <c r="B3280" t="e">
        <f>$B3283 * VLOOKUP($A3283, テーブル5[], 4, FALSE)</f>
        <v>#N/A</v>
      </c>
    </row>
    <row r="3281" spans="1:2" hidden="1" outlineLevel="7">
      <c r="A3281" s="5" t="e">
        <f>VLOOKUP($A3283, テーブル5[], 5, FALSE)</f>
        <v>#N/A</v>
      </c>
      <c r="B3281" t="e">
        <f>$B3283 * VLOOKUP($A3283, テーブル5[], 6, FALSE)</f>
        <v>#N/A</v>
      </c>
    </row>
    <row r="3282" spans="1:2" hidden="1" outlineLevel="7">
      <c r="A3282" s="5" t="e">
        <f>VLOOKUP($A3283, テーブル5[], 7, FALSE)</f>
        <v>#N/A</v>
      </c>
      <c r="B3282" t="e">
        <f>$B3283 * VLOOKUP($A3283, テーブル5[], 8, FALSE)</f>
        <v>#N/A</v>
      </c>
    </row>
    <row r="3283" spans="1:2" hidden="1" outlineLevel="6" collapsed="1">
      <c r="A3283" s="4" t="e">
        <f>VLOOKUP($A3294, テーブル5[], 3, FALSE)</f>
        <v>#N/A</v>
      </c>
      <c r="B3283" t="e">
        <f>$B3294 * VLOOKUP($A3294, テーブル5[], 4, FALSE)</f>
        <v>#N/A</v>
      </c>
    </row>
    <row r="3284" spans="1:2" hidden="1" outlineLevel="7">
      <c r="A3284" s="5" t="s">
        <v>959</v>
      </c>
      <c r="B3284" t="e">
        <f>VLOOKUP(A3288, テーブル5[], 2, FALSE)</f>
        <v>#N/A</v>
      </c>
    </row>
    <row r="3285" spans="1:2" hidden="1" outlineLevel="7">
      <c r="A3285" s="5" t="e">
        <f>VLOOKUP($A3288, テーブル5[], 3, FALSE)</f>
        <v>#N/A</v>
      </c>
      <c r="B3285" t="e">
        <f>$B3288 * VLOOKUP($A3288, テーブル5[], 4, FALSE)</f>
        <v>#N/A</v>
      </c>
    </row>
    <row r="3286" spans="1:2" hidden="1" outlineLevel="7">
      <c r="A3286" s="5" t="e">
        <f>VLOOKUP($A3288, テーブル5[], 5, FALSE)</f>
        <v>#N/A</v>
      </c>
      <c r="B3286" t="e">
        <f>$B3288 * VLOOKUP($A3288, テーブル5[], 6, FALSE)</f>
        <v>#N/A</v>
      </c>
    </row>
    <row r="3287" spans="1:2" hidden="1" outlineLevel="7">
      <c r="A3287" s="5" t="e">
        <f>VLOOKUP($A3288, テーブル5[], 7, FALSE)</f>
        <v>#N/A</v>
      </c>
      <c r="B3287" t="e">
        <f>$B3288 * VLOOKUP($A3288, テーブル5[], 8, FALSE)</f>
        <v>#N/A</v>
      </c>
    </row>
    <row r="3288" spans="1:2" hidden="1" outlineLevel="6" collapsed="1">
      <c r="A3288" s="4" t="e">
        <f>VLOOKUP($A3294, テーブル5[], 5, FALSE)</f>
        <v>#N/A</v>
      </c>
      <c r="B3288" t="e">
        <f>$B3294 * VLOOKUP($A3294, テーブル5[], 6, FALSE)</f>
        <v>#N/A</v>
      </c>
    </row>
    <row r="3289" spans="1:2" hidden="1" outlineLevel="7">
      <c r="A3289" s="5" t="s">
        <v>959</v>
      </c>
      <c r="B3289" t="e">
        <f>VLOOKUP(A3293, テーブル5[], 2, FALSE)</f>
        <v>#N/A</v>
      </c>
    </row>
    <row r="3290" spans="1:2" hidden="1" outlineLevel="7">
      <c r="A3290" s="5" t="e">
        <f>VLOOKUP($A3293, テーブル5[], 3, FALSE)</f>
        <v>#N/A</v>
      </c>
      <c r="B3290" t="e">
        <f>$B3293 * VLOOKUP($A3293, テーブル5[], 4, FALSE)</f>
        <v>#N/A</v>
      </c>
    </row>
    <row r="3291" spans="1:2" hidden="1" outlineLevel="7">
      <c r="A3291" s="5" t="e">
        <f>VLOOKUP($A3293, テーブル5[], 5, FALSE)</f>
        <v>#N/A</v>
      </c>
      <c r="B3291" t="e">
        <f>$B3293 * VLOOKUP($A3293, テーブル5[], 6, FALSE)</f>
        <v>#N/A</v>
      </c>
    </row>
    <row r="3292" spans="1:2" hidden="1" outlineLevel="7">
      <c r="A3292" s="5" t="e">
        <f>VLOOKUP($A3293, テーブル5[], 7, FALSE)</f>
        <v>#N/A</v>
      </c>
      <c r="B3292" t="e">
        <f>$B3293 * VLOOKUP($A3293, テーブル5[], 8, FALSE)</f>
        <v>#N/A</v>
      </c>
    </row>
    <row r="3293" spans="1:2" hidden="1" outlineLevel="6" collapsed="1">
      <c r="A3293" s="4" t="e">
        <f>VLOOKUP($A3294, テーブル5[], 7, FALSE)</f>
        <v>#N/A</v>
      </c>
      <c r="B3293" t="e">
        <f>$B3294 * VLOOKUP($A3294, テーブル5[], 8, FALSE)</f>
        <v>#N/A</v>
      </c>
    </row>
    <row r="3294" spans="1:2" hidden="1" outlineLevel="5" collapsed="1">
      <c r="A3294" s="3" t="e">
        <f>VLOOKUP($A3295, テーブル5[], 7, FALSE)</f>
        <v>#N/A</v>
      </c>
      <c r="B3294" t="e">
        <f>$B3295 * VLOOKUP($A3295, テーブル5[], 8, FALSE)</f>
        <v>#N/A</v>
      </c>
    </row>
    <row r="3295" spans="1:2" hidden="1" outlineLevel="4" collapsed="1">
      <c r="A3295" s="10" t="e">
        <f>VLOOKUP($A3402, テーブル5[], 3, FALSE)</f>
        <v>#N/A</v>
      </c>
      <c r="B3295" s="11" t="e">
        <f>$B3402 * VLOOKUP($A3402, テーブル5[], 4, FALSE)</f>
        <v>#N/A</v>
      </c>
    </row>
    <row r="3296" spans="1:2" hidden="1" outlineLevel="5">
      <c r="A3296" s="3" t="s">
        <v>959</v>
      </c>
      <c r="B3296" t="e">
        <f>VLOOKUP(A3348, テーブル5[], 2, FALSE)</f>
        <v>#N/A</v>
      </c>
    </row>
    <row r="3297" spans="1:2" hidden="1" outlineLevel="6">
      <c r="A3297" s="4" t="s">
        <v>959</v>
      </c>
      <c r="B3297" t="e">
        <f>VLOOKUP(A3313, テーブル5[], 2, FALSE)</f>
        <v>#N/A</v>
      </c>
    </row>
    <row r="3298" spans="1:2" hidden="1" outlineLevel="7">
      <c r="A3298" s="5" t="s">
        <v>959</v>
      </c>
      <c r="B3298" t="e">
        <f>VLOOKUP(A3302, テーブル5[], 2, FALSE)</f>
        <v>#N/A</v>
      </c>
    </row>
    <row r="3299" spans="1:2" hidden="1" outlineLevel="7">
      <c r="A3299" s="5" t="e">
        <f>VLOOKUP($A3302, テーブル5[], 3, FALSE)</f>
        <v>#N/A</v>
      </c>
      <c r="B3299" t="e">
        <f>$B3302 * VLOOKUP($A3302, テーブル5[], 4, FALSE)</f>
        <v>#N/A</v>
      </c>
    </row>
    <row r="3300" spans="1:2" hidden="1" outlineLevel="7">
      <c r="A3300" s="5" t="e">
        <f>VLOOKUP($A3302, テーブル5[], 5, FALSE)</f>
        <v>#N/A</v>
      </c>
      <c r="B3300" t="e">
        <f>$B3302 * VLOOKUP($A3302, テーブル5[], 6, FALSE)</f>
        <v>#N/A</v>
      </c>
    </row>
    <row r="3301" spans="1:2" hidden="1" outlineLevel="7">
      <c r="A3301" s="5" t="e">
        <f>VLOOKUP($A3302, テーブル5[], 7, FALSE)</f>
        <v>#N/A</v>
      </c>
      <c r="B3301" t="e">
        <f>$B3302 * VLOOKUP($A3302, テーブル5[], 8, FALSE)</f>
        <v>#N/A</v>
      </c>
    </row>
    <row r="3302" spans="1:2" hidden="1" outlineLevel="6" collapsed="1">
      <c r="A3302" s="4" t="e">
        <f>VLOOKUP($A3313, テーブル5[], 3, FALSE)</f>
        <v>#N/A</v>
      </c>
      <c r="B3302" t="e">
        <f>$B3313 * VLOOKUP($A3313, テーブル5[], 4, FALSE)</f>
        <v>#N/A</v>
      </c>
    </row>
    <row r="3303" spans="1:2" hidden="1" outlineLevel="7">
      <c r="A3303" s="5" t="s">
        <v>959</v>
      </c>
      <c r="B3303" t="e">
        <f>VLOOKUP(A3307, テーブル5[], 2, FALSE)</f>
        <v>#N/A</v>
      </c>
    </row>
    <row r="3304" spans="1:2" hidden="1" outlineLevel="7">
      <c r="A3304" s="5" t="e">
        <f>VLOOKUP($A3307, テーブル5[], 3, FALSE)</f>
        <v>#N/A</v>
      </c>
      <c r="B3304" t="e">
        <f>$B3307 * VLOOKUP($A3307, テーブル5[], 4, FALSE)</f>
        <v>#N/A</v>
      </c>
    </row>
    <row r="3305" spans="1:2" hidden="1" outlineLevel="7">
      <c r="A3305" s="5" t="e">
        <f>VLOOKUP($A3307, テーブル5[], 5, FALSE)</f>
        <v>#N/A</v>
      </c>
      <c r="B3305" t="e">
        <f>$B3307 * VLOOKUP($A3307, テーブル5[], 6, FALSE)</f>
        <v>#N/A</v>
      </c>
    </row>
    <row r="3306" spans="1:2" hidden="1" outlineLevel="7">
      <c r="A3306" s="5" t="e">
        <f>VLOOKUP($A3307, テーブル5[], 7, FALSE)</f>
        <v>#N/A</v>
      </c>
      <c r="B3306" t="e">
        <f>$B3307 * VLOOKUP($A3307, テーブル5[], 8, FALSE)</f>
        <v>#N/A</v>
      </c>
    </row>
    <row r="3307" spans="1:2" hidden="1" outlineLevel="6" collapsed="1">
      <c r="A3307" s="4" t="e">
        <f>VLOOKUP($A3313, テーブル5[], 5, FALSE)</f>
        <v>#N/A</v>
      </c>
      <c r="B3307" t="e">
        <f>$B3313 * VLOOKUP($A3313, テーブル5[], 6, FALSE)</f>
        <v>#N/A</v>
      </c>
    </row>
    <row r="3308" spans="1:2" hidden="1" outlineLevel="7">
      <c r="A3308" s="5" t="s">
        <v>959</v>
      </c>
      <c r="B3308" t="e">
        <f>VLOOKUP(A3312, テーブル5[], 2, FALSE)</f>
        <v>#N/A</v>
      </c>
    </row>
    <row r="3309" spans="1:2" hidden="1" outlineLevel="7">
      <c r="A3309" s="5" t="e">
        <f>VLOOKUP($A3312, テーブル5[], 3, FALSE)</f>
        <v>#N/A</v>
      </c>
      <c r="B3309" t="e">
        <f>$B3312 * VLOOKUP($A3312, テーブル5[], 4, FALSE)</f>
        <v>#N/A</v>
      </c>
    </row>
    <row r="3310" spans="1:2" hidden="1" outlineLevel="7">
      <c r="A3310" s="5" t="e">
        <f>VLOOKUP($A3312, テーブル5[], 5, FALSE)</f>
        <v>#N/A</v>
      </c>
      <c r="B3310" t="e">
        <f>$B3312 * VLOOKUP($A3312, テーブル5[], 6, FALSE)</f>
        <v>#N/A</v>
      </c>
    </row>
    <row r="3311" spans="1:2" hidden="1" outlineLevel="7">
      <c r="A3311" s="5" t="e">
        <f>VLOOKUP($A3312, テーブル5[], 7, FALSE)</f>
        <v>#N/A</v>
      </c>
      <c r="B3311" t="e">
        <f>$B3312 * VLOOKUP($A3312, テーブル5[], 8, FALSE)</f>
        <v>#N/A</v>
      </c>
    </row>
    <row r="3312" spans="1:2" hidden="1" outlineLevel="6" collapsed="1">
      <c r="A3312" s="4" t="e">
        <f>VLOOKUP($A3313, テーブル5[], 7, FALSE)</f>
        <v>#N/A</v>
      </c>
      <c r="B3312" t="e">
        <f>$B3313 * VLOOKUP($A3313, テーブル5[], 8, FALSE)</f>
        <v>#N/A</v>
      </c>
    </row>
    <row r="3313" spans="1:2" hidden="1" outlineLevel="5" collapsed="1">
      <c r="A3313" s="3" t="e">
        <f>VLOOKUP($A3348, テーブル5[], 3, FALSE)</f>
        <v>#N/A</v>
      </c>
      <c r="B3313" t="e">
        <f>$B3348 * VLOOKUP($A3348, テーブル5[], 4, FALSE)</f>
        <v>#N/A</v>
      </c>
    </row>
    <row r="3314" spans="1:2" hidden="1" outlineLevel="6">
      <c r="A3314" s="4" t="s">
        <v>959</v>
      </c>
      <c r="B3314" t="e">
        <f>VLOOKUP(A3330, テーブル5[], 2, FALSE)</f>
        <v>#N/A</v>
      </c>
    </row>
    <row r="3315" spans="1:2" hidden="1" outlineLevel="7">
      <c r="A3315" s="5" t="s">
        <v>959</v>
      </c>
      <c r="B3315" t="e">
        <f>VLOOKUP(A3319, テーブル5[], 2, FALSE)</f>
        <v>#N/A</v>
      </c>
    </row>
    <row r="3316" spans="1:2" hidden="1" outlineLevel="7">
      <c r="A3316" s="5" t="e">
        <f>VLOOKUP($A3319, テーブル5[], 3, FALSE)</f>
        <v>#N/A</v>
      </c>
      <c r="B3316" t="e">
        <f>$B3319 * VLOOKUP($A3319, テーブル5[], 4, FALSE)</f>
        <v>#N/A</v>
      </c>
    </row>
    <row r="3317" spans="1:2" hidden="1" outlineLevel="7">
      <c r="A3317" s="5" t="e">
        <f>VLOOKUP($A3319, テーブル5[], 5, FALSE)</f>
        <v>#N/A</v>
      </c>
      <c r="B3317" t="e">
        <f>$B3319 * VLOOKUP($A3319, テーブル5[], 6, FALSE)</f>
        <v>#N/A</v>
      </c>
    </row>
    <row r="3318" spans="1:2" hidden="1" outlineLevel="7">
      <c r="A3318" s="5" t="e">
        <f>VLOOKUP($A3319, テーブル5[], 7, FALSE)</f>
        <v>#N/A</v>
      </c>
      <c r="B3318" t="e">
        <f>$B3319 * VLOOKUP($A3319, テーブル5[], 8, FALSE)</f>
        <v>#N/A</v>
      </c>
    </row>
    <row r="3319" spans="1:2" hidden="1" outlineLevel="6" collapsed="1">
      <c r="A3319" s="4" t="e">
        <f>VLOOKUP($A3330, テーブル5[], 3, FALSE)</f>
        <v>#N/A</v>
      </c>
      <c r="B3319" t="e">
        <f>$B3330 * VLOOKUP($A3330, テーブル5[], 4, FALSE)</f>
        <v>#N/A</v>
      </c>
    </row>
    <row r="3320" spans="1:2" hidden="1" outlineLevel="7">
      <c r="A3320" s="5" t="s">
        <v>959</v>
      </c>
      <c r="B3320" t="e">
        <f>VLOOKUP(A3324, テーブル5[], 2, FALSE)</f>
        <v>#N/A</v>
      </c>
    </row>
    <row r="3321" spans="1:2" hidden="1" outlineLevel="7">
      <c r="A3321" s="5" t="e">
        <f>VLOOKUP($A3324, テーブル5[], 3, FALSE)</f>
        <v>#N/A</v>
      </c>
      <c r="B3321" t="e">
        <f>$B3324 * VLOOKUP($A3324, テーブル5[], 4, FALSE)</f>
        <v>#N/A</v>
      </c>
    </row>
    <row r="3322" spans="1:2" hidden="1" outlineLevel="7">
      <c r="A3322" s="5" t="e">
        <f>VLOOKUP($A3324, テーブル5[], 5, FALSE)</f>
        <v>#N/A</v>
      </c>
      <c r="B3322" t="e">
        <f>$B3324 * VLOOKUP($A3324, テーブル5[], 6, FALSE)</f>
        <v>#N/A</v>
      </c>
    </row>
    <row r="3323" spans="1:2" hidden="1" outlineLevel="7">
      <c r="A3323" s="5" t="e">
        <f>VLOOKUP($A3324, テーブル5[], 7, FALSE)</f>
        <v>#N/A</v>
      </c>
      <c r="B3323" t="e">
        <f>$B3324 * VLOOKUP($A3324, テーブル5[], 8, FALSE)</f>
        <v>#N/A</v>
      </c>
    </row>
    <row r="3324" spans="1:2" hidden="1" outlineLevel="6" collapsed="1">
      <c r="A3324" s="4" t="e">
        <f>VLOOKUP($A3330, テーブル5[], 5, FALSE)</f>
        <v>#N/A</v>
      </c>
      <c r="B3324" t="e">
        <f>$B3330 * VLOOKUP($A3330, テーブル5[], 6, FALSE)</f>
        <v>#N/A</v>
      </c>
    </row>
    <row r="3325" spans="1:2" hidden="1" outlineLevel="7">
      <c r="A3325" s="5" t="s">
        <v>959</v>
      </c>
      <c r="B3325" t="e">
        <f>VLOOKUP(A3329, テーブル5[], 2, FALSE)</f>
        <v>#N/A</v>
      </c>
    </row>
    <row r="3326" spans="1:2" hidden="1" outlineLevel="7">
      <c r="A3326" s="5" t="e">
        <f>VLOOKUP($A3329, テーブル5[], 3, FALSE)</f>
        <v>#N/A</v>
      </c>
      <c r="B3326" t="e">
        <f>$B3329 * VLOOKUP($A3329, テーブル5[], 4, FALSE)</f>
        <v>#N/A</v>
      </c>
    </row>
    <row r="3327" spans="1:2" hidden="1" outlineLevel="7">
      <c r="A3327" s="5" t="e">
        <f>VLOOKUP($A3329, テーブル5[], 5, FALSE)</f>
        <v>#N/A</v>
      </c>
      <c r="B3327" t="e">
        <f>$B3329 * VLOOKUP($A3329, テーブル5[], 6, FALSE)</f>
        <v>#N/A</v>
      </c>
    </row>
    <row r="3328" spans="1:2" hidden="1" outlineLevel="7">
      <c r="A3328" s="5" t="e">
        <f>VLOOKUP($A3329, テーブル5[], 7, FALSE)</f>
        <v>#N/A</v>
      </c>
      <c r="B3328" t="e">
        <f>$B3329 * VLOOKUP($A3329, テーブル5[], 8, FALSE)</f>
        <v>#N/A</v>
      </c>
    </row>
    <row r="3329" spans="1:2" hidden="1" outlineLevel="6" collapsed="1">
      <c r="A3329" s="4" t="e">
        <f>VLOOKUP($A3330, テーブル5[], 7, FALSE)</f>
        <v>#N/A</v>
      </c>
      <c r="B3329" t="e">
        <f>$B3330 * VLOOKUP($A3330, テーブル5[], 8, FALSE)</f>
        <v>#N/A</v>
      </c>
    </row>
    <row r="3330" spans="1:2" hidden="1" outlineLevel="5" collapsed="1">
      <c r="A3330" s="3" t="e">
        <f>VLOOKUP($A3348, テーブル5[], 5, FALSE)</f>
        <v>#N/A</v>
      </c>
      <c r="B3330" t="e">
        <f>$B3348 * VLOOKUP($A3348, テーブル5[], 6, FALSE)</f>
        <v>#N/A</v>
      </c>
    </row>
    <row r="3331" spans="1:2" hidden="1" outlineLevel="6">
      <c r="A3331" s="4" t="s">
        <v>959</v>
      </c>
      <c r="B3331" t="e">
        <f>VLOOKUP(A3347, テーブル5[], 2, FALSE)</f>
        <v>#N/A</v>
      </c>
    </row>
    <row r="3332" spans="1:2" hidden="1" outlineLevel="7">
      <c r="A3332" s="5" t="s">
        <v>959</v>
      </c>
      <c r="B3332" t="e">
        <f>VLOOKUP(A3336, テーブル5[], 2, FALSE)</f>
        <v>#N/A</v>
      </c>
    </row>
    <row r="3333" spans="1:2" hidden="1" outlineLevel="7">
      <c r="A3333" s="5" t="e">
        <f>VLOOKUP($A3336, テーブル5[], 3, FALSE)</f>
        <v>#N/A</v>
      </c>
      <c r="B3333" t="e">
        <f>$B3336 * VLOOKUP($A3336, テーブル5[], 4, FALSE)</f>
        <v>#N/A</v>
      </c>
    </row>
    <row r="3334" spans="1:2" hidden="1" outlineLevel="7">
      <c r="A3334" s="5" t="e">
        <f>VLOOKUP($A3336, テーブル5[], 5, FALSE)</f>
        <v>#N/A</v>
      </c>
      <c r="B3334" t="e">
        <f>$B3336 * VLOOKUP($A3336, テーブル5[], 6, FALSE)</f>
        <v>#N/A</v>
      </c>
    </row>
    <row r="3335" spans="1:2" hidden="1" outlineLevel="7">
      <c r="A3335" s="5" t="e">
        <f>VLOOKUP($A3336, テーブル5[], 7, FALSE)</f>
        <v>#N/A</v>
      </c>
      <c r="B3335" t="e">
        <f>$B3336 * VLOOKUP($A3336, テーブル5[], 8, FALSE)</f>
        <v>#N/A</v>
      </c>
    </row>
    <row r="3336" spans="1:2" hidden="1" outlineLevel="6" collapsed="1">
      <c r="A3336" s="4" t="e">
        <f>VLOOKUP($A3347, テーブル5[], 3, FALSE)</f>
        <v>#N/A</v>
      </c>
      <c r="B3336" t="e">
        <f>$B3347 * VLOOKUP($A3347, テーブル5[], 4, FALSE)</f>
        <v>#N/A</v>
      </c>
    </row>
    <row r="3337" spans="1:2" hidden="1" outlineLevel="7">
      <c r="A3337" s="5" t="s">
        <v>959</v>
      </c>
      <c r="B3337" t="e">
        <f>VLOOKUP(A3341, テーブル5[], 2, FALSE)</f>
        <v>#N/A</v>
      </c>
    </row>
    <row r="3338" spans="1:2" hidden="1" outlineLevel="7">
      <c r="A3338" s="5" t="e">
        <f>VLOOKUP($A3341, テーブル5[], 3, FALSE)</f>
        <v>#N/A</v>
      </c>
      <c r="B3338" t="e">
        <f>$B3341 * VLOOKUP($A3341, テーブル5[], 4, FALSE)</f>
        <v>#N/A</v>
      </c>
    </row>
    <row r="3339" spans="1:2" hidden="1" outlineLevel="7">
      <c r="A3339" s="5" t="e">
        <f>VLOOKUP($A3341, テーブル5[], 5, FALSE)</f>
        <v>#N/A</v>
      </c>
      <c r="B3339" t="e">
        <f>$B3341 * VLOOKUP($A3341, テーブル5[], 6, FALSE)</f>
        <v>#N/A</v>
      </c>
    </row>
    <row r="3340" spans="1:2" hidden="1" outlineLevel="7">
      <c r="A3340" s="5" t="e">
        <f>VLOOKUP($A3341, テーブル5[], 7, FALSE)</f>
        <v>#N/A</v>
      </c>
      <c r="B3340" t="e">
        <f>$B3341 * VLOOKUP($A3341, テーブル5[], 8, FALSE)</f>
        <v>#N/A</v>
      </c>
    </row>
    <row r="3341" spans="1:2" hidden="1" outlineLevel="6" collapsed="1">
      <c r="A3341" s="4" t="e">
        <f>VLOOKUP($A3347, テーブル5[], 5, FALSE)</f>
        <v>#N/A</v>
      </c>
      <c r="B3341" t="e">
        <f>$B3347 * VLOOKUP($A3347, テーブル5[], 6, FALSE)</f>
        <v>#N/A</v>
      </c>
    </row>
    <row r="3342" spans="1:2" hidden="1" outlineLevel="7">
      <c r="A3342" s="5" t="s">
        <v>959</v>
      </c>
      <c r="B3342" t="e">
        <f>VLOOKUP(A3346, テーブル5[], 2, FALSE)</f>
        <v>#N/A</v>
      </c>
    </row>
    <row r="3343" spans="1:2" hidden="1" outlineLevel="7">
      <c r="A3343" s="5" t="e">
        <f>VLOOKUP($A3346, テーブル5[], 3, FALSE)</f>
        <v>#N/A</v>
      </c>
      <c r="B3343" t="e">
        <f>$B3346 * VLOOKUP($A3346, テーブル5[], 4, FALSE)</f>
        <v>#N/A</v>
      </c>
    </row>
    <row r="3344" spans="1:2" hidden="1" outlineLevel="7">
      <c r="A3344" s="5" t="e">
        <f>VLOOKUP($A3346, テーブル5[], 5, FALSE)</f>
        <v>#N/A</v>
      </c>
      <c r="B3344" t="e">
        <f>$B3346 * VLOOKUP($A3346, テーブル5[], 6, FALSE)</f>
        <v>#N/A</v>
      </c>
    </row>
    <row r="3345" spans="1:2" hidden="1" outlineLevel="7">
      <c r="A3345" s="5" t="e">
        <f>VLOOKUP($A3346, テーブル5[], 7, FALSE)</f>
        <v>#N/A</v>
      </c>
      <c r="B3345" t="e">
        <f>$B3346 * VLOOKUP($A3346, テーブル5[], 8, FALSE)</f>
        <v>#N/A</v>
      </c>
    </row>
    <row r="3346" spans="1:2" hidden="1" outlineLevel="6" collapsed="1">
      <c r="A3346" s="4" t="e">
        <f>VLOOKUP($A3347, テーブル5[], 7, FALSE)</f>
        <v>#N/A</v>
      </c>
      <c r="B3346" t="e">
        <f>$B3347 * VLOOKUP($A3347, テーブル5[], 8, FALSE)</f>
        <v>#N/A</v>
      </c>
    </row>
    <row r="3347" spans="1:2" hidden="1" outlineLevel="5" collapsed="1">
      <c r="A3347" s="3" t="e">
        <f>VLOOKUP($A3348, テーブル5[], 7, FALSE)</f>
        <v>#N/A</v>
      </c>
      <c r="B3347" t="e">
        <f>$B3348 * VLOOKUP($A3348, テーブル5[], 8, FALSE)</f>
        <v>#N/A</v>
      </c>
    </row>
    <row r="3348" spans="1:2" hidden="1" outlineLevel="4" collapsed="1">
      <c r="A3348" s="10" t="e">
        <f>VLOOKUP($A3402, テーブル5[], 5, FALSE)</f>
        <v>#N/A</v>
      </c>
      <c r="B3348" s="11" t="e">
        <f>$B3402 * VLOOKUP($A3402, テーブル5[], 6, FALSE)</f>
        <v>#N/A</v>
      </c>
    </row>
    <row r="3349" spans="1:2" hidden="1" outlineLevel="5">
      <c r="A3349" s="3" t="s">
        <v>959</v>
      </c>
      <c r="B3349" t="e">
        <f>VLOOKUP(A3401, テーブル5[], 2, FALSE)</f>
        <v>#N/A</v>
      </c>
    </row>
    <row r="3350" spans="1:2" hidden="1" outlineLevel="6">
      <c r="A3350" s="4" t="s">
        <v>959</v>
      </c>
      <c r="B3350" t="e">
        <f>VLOOKUP(A3366, テーブル5[], 2, FALSE)</f>
        <v>#N/A</v>
      </c>
    </row>
    <row r="3351" spans="1:2" hidden="1" outlineLevel="7">
      <c r="A3351" s="5" t="s">
        <v>959</v>
      </c>
      <c r="B3351" t="e">
        <f>VLOOKUP(A3355, テーブル5[], 2, FALSE)</f>
        <v>#N/A</v>
      </c>
    </row>
    <row r="3352" spans="1:2" hidden="1" outlineLevel="7">
      <c r="A3352" s="5" t="e">
        <f>VLOOKUP($A3355, テーブル5[], 3, FALSE)</f>
        <v>#N/A</v>
      </c>
      <c r="B3352" t="e">
        <f>$B3355 * VLOOKUP($A3355, テーブル5[], 4, FALSE)</f>
        <v>#N/A</v>
      </c>
    </row>
    <row r="3353" spans="1:2" hidden="1" outlineLevel="7">
      <c r="A3353" s="5" t="e">
        <f>VLOOKUP($A3355, テーブル5[], 5, FALSE)</f>
        <v>#N/A</v>
      </c>
      <c r="B3353" t="e">
        <f>$B3355 * VLOOKUP($A3355, テーブル5[], 6, FALSE)</f>
        <v>#N/A</v>
      </c>
    </row>
    <row r="3354" spans="1:2" hidden="1" outlineLevel="7">
      <c r="A3354" s="5" t="e">
        <f>VLOOKUP($A3355, テーブル5[], 7, FALSE)</f>
        <v>#N/A</v>
      </c>
      <c r="B3354" t="e">
        <f>$B3355 * VLOOKUP($A3355, テーブル5[], 8, FALSE)</f>
        <v>#N/A</v>
      </c>
    </row>
    <row r="3355" spans="1:2" hidden="1" outlineLevel="6" collapsed="1">
      <c r="A3355" s="4" t="e">
        <f>VLOOKUP($A3366, テーブル5[], 3, FALSE)</f>
        <v>#N/A</v>
      </c>
      <c r="B3355" t="e">
        <f>$B3366 * VLOOKUP($A3366, テーブル5[], 4, FALSE)</f>
        <v>#N/A</v>
      </c>
    </row>
    <row r="3356" spans="1:2" hidden="1" outlineLevel="7">
      <c r="A3356" s="5" t="s">
        <v>959</v>
      </c>
      <c r="B3356" t="e">
        <f>VLOOKUP(A3360, テーブル5[], 2, FALSE)</f>
        <v>#N/A</v>
      </c>
    </row>
    <row r="3357" spans="1:2" hidden="1" outlineLevel="7">
      <c r="A3357" s="5" t="e">
        <f>VLOOKUP($A3360, テーブル5[], 3, FALSE)</f>
        <v>#N/A</v>
      </c>
      <c r="B3357" t="e">
        <f>$B3360 * VLOOKUP($A3360, テーブル5[], 4, FALSE)</f>
        <v>#N/A</v>
      </c>
    </row>
    <row r="3358" spans="1:2" hidden="1" outlineLevel="7">
      <c r="A3358" s="5" t="e">
        <f>VLOOKUP($A3360, テーブル5[], 5, FALSE)</f>
        <v>#N/A</v>
      </c>
      <c r="B3358" t="e">
        <f>$B3360 * VLOOKUP($A3360, テーブル5[], 6, FALSE)</f>
        <v>#N/A</v>
      </c>
    </row>
    <row r="3359" spans="1:2" hidden="1" outlineLevel="7">
      <c r="A3359" s="5" t="e">
        <f>VLOOKUP($A3360, テーブル5[], 7, FALSE)</f>
        <v>#N/A</v>
      </c>
      <c r="B3359" t="e">
        <f>$B3360 * VLOOKUP($A3360, テーブル5[], 8, FALSE)</f>
        <v>#N/A</v>
      </c>
    </row>
    <row r="3360" spans="1:2" hidden="1" outlineLevel="6" collapsed="1">
      <c r="A3360" s="4" t="e">
        <f>VLOOKUP($A3366, テーブル5[], 5, FALSE)</f>
        <v>#N/A</v>
      </c>
      <c r="B3360" t="e">
        <f>$B3366 * VLOOKUP($A3366, テーブル5[], 6, FALSE)</f>
        <v>#N/A</v>
      </c>
    </row>
    <row r="3361" spans="1:2" hidden="1" outlineLevel="7">
      <c r="A3361" s="5" t="s">
        <v>959</v>
      </c>
      <c r="B3361" t="e">
        <f>VLOOKUP(A3365, テーブル5[], 2, FALSE)</f>
        <v>#N/A</v>
      </c>
    </row>
    <row r="3362" spans="1:2" hidden="1" outlineLevel="7">
      <c r="A3362" s="5" t="e">
        <f>VLOOKUP($A3365, テーブル5[], 3, FALSE)</f>
        <v>#N/A</v>
      </c>
      <c r="B3362" t="e">
        <f>$B3365 * VLOOKUP($A3365, テーブル5[], 4, FALSE)</f>
        <v>#N/A</v>
      </c>
    </row>
    <row r="3363" spans="1:2" hidden="1" outlineLevel="7">
      <c r="A3363" s="5" t="e">
        <f>VLOOKUP($A3365, テーブル5[], 5, FALSE)</f>
        <v>#N/A</v>
      </c>
      <c r="B3363" t="e">
        <f>$B3365 * VLOOKUP($A3365, テーブル5[], 6, FALSE)</f>
        <v>#N/A</v>
      </c>
    </row>
    <row r="3364" spans="1:2" hidden="1" outlineLevel="7">
      <c r="A3364" s="5" t="e">
        <f>VLOOKUP($A3365, テーブル5[], 7, FALSE)</f>
        <v>#N/A</v>
      </c>
      <c r="B3364" t="e">
        <f>$B3365 * VLOOKUP($A3365, テーブル5[], 8, FALSE)</f>
        <v>#N/A</v>
      </c>
    </row>
    <row r="3365" spans="1:2" hidden="1" outlineLevel="6" collapsed="1">
      <c r="A3365" s="4" t="e">
        <f>VLOOKUP($A3366, テーブル5[], 7, FALSE)</f>
        <v>#N/A</v>
      </c>
      <c r="B3365" t="e">
        <f>$B3366 * VLOOKUP($A3366, テーブル5[], 8, FALSE)</f>
        <v>#N/A</v>
      </c>
    </row>
    <row r="3366" spans="1:2" hidden="1" outlineLevel="5" collapsed="1">
      <c r="A3366" s="3" t="e">
        <f>VLOOKUP($A3401, テーブル5[], 3, FALSE)</f>
        <v>#N/A</v>
      </c>
      <c r="B3366" t="e">
        <f>$B3401 * VLOOKUP($A3401, テーブル5[], 4, FALSE)</f>
        <v>#N/A</v>
      </c>
    </row>
    <row r="3367" spans="1:2" hidden="1" outlineLevel="6">
      <c r="A3367" s="4" t="s">
        <v>959</v>
      </c>
      <c r="B3367" t="e">
        <f>VLOOKUP(A3383, テーブル5[], 2, FALSE)</f>
        <v>#N/A</v>
      </c>
    </row>
    <row r="3368" spans="1:2" hidden="1" outlineLevel="7">
      <c r="A3368" s="5" t="s">
        <v>959</v>
      </c>
      <c r="B3368" t="e">
        <f>VLOOKUP(A3372, テーブル5[], 2, FALSE)</f>
        <v>#N/A</v>
      </c>
    </row>
    <row r="3369" spans="1:2" hidden="1" outlineLevel="7">
      <c r="A3369" s="5" t="e">
        <f>VLOOKUP($A3372, テーブル5[], 3, FALSE)</f>
        <v>#N/A</v>
      </c>
      <c r="B3369" t="e">
        <f>$B3372 * VLOOKUP($A3372, テーブル5[], 4, FALSE)</f>
        <v>#N/A</v>
      </c>
    </row>
    <row r="3370" spans="1:2" hidden="1" outlineLevel="7">
      <c r="A3370" s="5" t="e">
        <f>VLOOKUP($A3372, テーブル5[], 5, FALSE)</f>
        <v>#N/A</v>
      </c>
      <c r="B3370" t="e">
        <f>$B3372 * VLOOKUP($A3372, テーブル5[], 6, FALSE)</f>
        <v>#N/A</v>
      </c>
    </row>
    <row r="3371" spans="1:2" hidden="1" outlineLevel="7">
      <c r="A3371" s="5" t="e">
        <f>VLOOKUP($A3372, テーブル5[], 7, FALSE)</f>
        <v>#N/A</v>
      </c>
      <c r="B3371" t="e">
        <f>$B3372 * VLOOKUP($A3372, テーブル5[], 8, FALSE)</f>
        <v>#N/A</v>
      </c>
    </row>
    <row r="3372" spans="1:2" hidden="1" outlineLevel="6" collapsed="1">
      <c r="A3372" s="4" t="e">
        <f>VLOOKUP($A3383, テーブル5[], 3, FALSE)</f>
        <v>#N/A</v>
      </c>
      <c r="B3372" t="e">
        <f>$B3383 * VLOOKUP($A3383, テーブル5[], 4, FALSE)</f>
        <v>#N/A</v>
      </c>
    </row>
    <row r="3373" spans="1:2" hidden="1" outlineLevel="7">
      <c r="A3373" s="5" t="s">
        <v>959</v>
      </c>
      <c r="B3373" t="e">
        <f>VLOOKUP(A3377, テーブル5[], 2, FALSE)</f>
        <v>#N/A</v>
      </c>
    </row>
    <row r="3374" spans="1:2" hidden="1" outlineLevel="7">
      <c r="A3374" s="5" t="e">
        <f>VLOOKUP($A3377, テーブル5[], 3, FALSE)</f>
        <v>#N/A</v>
      </c>
      <c r="B3374" t="e">
        <f>$B3377 * VLOOKUP($A3377, テーブル5[], 4, FALSE)</f>
        <v>#N/A</v>
      </c>
    </row>
    <row r="3375" spans="1:2" hidden="1" outlineLevel="7">
      <c r="A3375" s="5" t="e">
        <f>VLOOKUP($A3377, テーブル5[], 5, FALSE)</f>
        <v>#N/A</v>
      </c>
      <c r="B3375" t="e">
        <f>$B3377 * VLOOKUP($A3377, テーブル5[], 6, FALSE)</f>
        <v>#N/A</v>
      </c>
    </row>
    <row r="3376" spans="1:2" hidden="1" outlineLevel="7">
      <c r="A3376" s="5" t="e">
        <f>VLOOKUP($A3377, テーブル5[], 7, FALSE)</f>
        <v>#N/A</v>
      </c>
      <c r="B3376" t="e">
        <f>$B3377 * VLOOKUP($A3377, テーブル5[], 8, FALSE)</f>
        <v>#N/A</v>
      </c>
    </row>
    <row r="3377" spans="1:2" hidden="1" outlineLevel="6" collapsed="1">
      <c r="A3377" s="4" t="e">
        <f>VLOOKUP($A3383, テーブル5[], 5, FALSE)</f>
        <v>#N/A</v>
      </c>
      <c r="B3377" t="e">
        <f>$B3383 * VLOOKUP($A3383, テーブル5[], 6, FALSE)</f>
        <v>#N/A</v>
      </c>
    </row>
    <row r="3378" spans="1:2" hidden="1" outlineLevel="7">
      <c r="A3378" s="5" t="s">
        <v>959</v>
      </c>
      <c r="B3378" t="e">
        <f>VLOOKUP(A3382, テーブル5[], 2, FALSE)</f>
        <v>#N/A</v>
      </c>
    </row>
    <row r="3379" spans="1:2" hidden="1" outlineLevel="7">
      <c r="A3379" s="5" t="e">
        <f>VLOOKUP($A3382, テーブル5[], 3, FALSE)</f>
        <v>#N/A</v>
      </c>
      <c r="B3379" t="e">
        <f>$B3382 * VLOOKUP($A3382, テーブル5[], 4, FALSE)</f>
        <v>#N/A</v>
      </c>
    </row>
    <row r="3380" spans="1:2" hidden="1" outlineLevel="7">
      <c r="A3380" s="5" t="e">
        <f>VLOOKUP($A3382, テーブル5[], 5, FALSE)</f>
        <v>#N/A</v>
      </c>
      <c r="B3380" t="e">
        <f>$B3382 * VLOOKUP($A3382, テーブル5[], 6, FALSE)</f>
        <v>#N/A</v>
      </c>
    </row>
    <row r="3381" spans="1:2" hidden="1" outlineLevel="7">
      <c r="A3381" s="5" t="e">
        <f>VLOOKUP($A3382, テーブル5[], 7, FALSE)</f>
        <v>#N/A</v>
      </c>
      <c r="B3381" t="e">
        <f>$B3382 * VLOOKUP($A3382, テーブル5[], 8, FALSE)</f>
        <v>#N/A</v>
      </c>
    </row>
    <row r="3382" spans="1:2" hidden="1" outlineLevel="6" collapsed="1">
      <c r="A3382" s="4" t="e">
        <f>VLOOKUP($A3383, テーブル5[], 7, FALSE)</f>
        <v>#N/A</v>
      </c>
      <c r="B3382" t="e">
        <f>$B3383 * VLOOKUP($A3383, テーブル5[], 8, FALSE)</f>
        <v>#N/A</v>
      </c>
    </row>
    <row r="3383" spans="1:2" hidden="1" outlineLevel="5" collapsed="1">
      <c r="A3383" s="3" t="e">
        <f>VLOOKUP($A3401, テーブル5[], 5, FALSE)</f>
        <v>#N/A</v>
      </c>
      <c r="B3383" t="e">
        <f>$B3401 * VLOOKUP($A3401, テーブル5[], 6, FALSE)</f>
        <v>#N/A</v>
      </c>
    </row>
    <row r="3384" spans="1:2" hidden="1" outlineLevel="6">
      <c r="A3384" s="4" t="s">
        <v>959</v>
      </c>
      <c r="B3384" t="e">
        <f>VLOOKUP(A3400, テーブル5[], 2, FALSE)</f>
        <v>#N/A</v>
      </c>
    </row>
    <row r="3385" spans="1:2" hidden="1" outlineLevel="7">
      <c r="A3385" s="5" t="s">
        <v>959</v>
      </c>
      <c r="B3385" t="e">
        <f>VLOOKUP(A3389, テーブル5[], 2, FALSE)</f>
        <v>#N/A</v>
      </c>
    </row>
    <row r="3386" spans="1:2" hidden="1" outlineLevel="7">
      <c r="A3386" s="5" t="e">
        <f>VLOOKUP($A3389, テーブル5[], 3, FALSE)</f>
        <v>#N/A</v>
      </c>
      <c r="B3386" t="e">
        <f>$B3389 * VLOOKUP($A3389, テーブル5[], 4, FALSE)</f>
        <v>#N/A</v>
      </c>
    </row>
    <row r="3387" spans="1:2" hidden="1" outlineLevel="7">
      <c r="A3387" s="5" t="e">
        <f>VLOOKUP($A3389, テーブル5[], 5, FALSE)</f>
        <v>#N/A</v>
      </c>
      <c r="B3387" t="e">
        <f>$B3389 * VLOOKUP($A3389, テーブル5[], 6, FALSE)</f>
        <v>#N/A</v>
      </c>
    </row>
    <row r="3388" spans="1:2" hidden="1" outlineLevel="7">
      <c r="A3388" s="5" t="e">
        <f>VLOOKUP($A3389, テーブル5[], 7, FALSE)</f>
        <v>#N/A</v>
      </c>
      <c r="B3388" t="e">
        <f>$B3389 * VLOOKUP($A3389, テーブル5[], 8, FALSE)</f>
        <v>#N/A</v>
      </c>
    </row>
    <row r="3389" spans="1:2" hidden="1" outlineLevel="6" collapsed="1">
      <c r="A3389" s="4" t="e">
        <f>VLOOKUP($A3400, テーブル5[], 3, FALSE)</f>
        <v>#N/A</v>
      </c>
      <c r="B3389" t="e">
        <f>$B3400 * VLOOKUP($A3400, テーブル5[], 4, FALSE)</f>
        <v>#N/A</v>
      </c>
    </row>
    <row r="3390" spans="1:2" hidden="1" outlineLevel="7">
      <c r="A3390" s="5" t="s">
        <v>959</v>
      </c>
      <c r="B3390" t="e">
        <f>VLOOKUP(A3394, テーブル5[], 2, FALSE)</f>
        <v>#N/A</v>
      </c>
    </row>
    <row r="3391" spans="1:2" hidden="1" outlineLevel="7">
      <c r="A3391" s="5" t="e">
        <f>VLOOKUP($A3394, テーブル5[], 3, FALSE)</f>
        <v>#N/A</v>
      </c>
      <c r="B3391" t="e">
        <f>$B3394 * VLOOKUP($A3394, テーブル5[], 4, FALSE)</f>
        <v>#N/A</v>
      </c>
    </row>
    <row r="3392" spans="1:2" hidden="1" outlineLevel="7">
      <c r="A3392" s="5" t="e">
        <f>VLOOKUP($A3394, テーブル5[], 5, FALSE)</f>
        <v>#N/A</v>
      </c>
      <c r="B3392" t="e">
        <f>$B3394 * VLOOKUP($A3394, テーブル5[], 6, FALSE)</f>
        <v>#N/A</v>
      </c>
    </row>
    <row r="3393" spans="1:2" hidden="1" outlineLevel="7">
      <c r="A3393" s="5" t="e">
        <f>VLOOKUP($A3394, テーブル5[], 7, FALSE)</f>
        <v>#N/A</v>
      </c>
      <c r="B3393" t="e">
        <f>$B3394 * VLOOKUP($A3394, テーブル5[], 8, FALSE)</f>
        <v>#N/A</v>
      </c>
    </row>
    <row r="3394" spans="1:2" hidden="1" outlineLevel="6" collapsed="1">
      <c r="A3394" s="4" t="e">
        <f>VLOOKUP($A3400, テーブル5[], 5, FALSE)</f>
        <v>#N/A</v>
      </c>
      <c r="B3394" t="e">
        <f>$B3400 * VLOOKUP($A3400, テーブル5[], 6, FALSE)</f>
        <v>#N/A</v>
      </c>
    </row>
    <row r="3395" spans="1:2" hidden="1" outlineLevel="7">
      <c r="A3395" s="5" t="s">
        <v>959</v>
      </c>
      <c r="B3395" t="e">
        <f>VLOOKUP(A3399, テーブル5[], 2, FALSE)</f>
        <v>#N/A</v>
      </c>
    </row>
    <row r="3396" spans="1:2" hidden="1" outlineLevel="7">
      <c r="A3396" s="5" t="e">
        <f>VLOOKUP($A3399, テーブル5[], 3, FALSE)</f>
        <v>#N/A</v>
      </c>
      <c r="B3396" t="e">
        <f>$B3399 * VLOOKUP($A3399, テーブル5[], 4, FALSE)</f>
        <v>#N/A</v>
      </c>
    </row>
    <row r="3397" spans="1:2" hidden="1" outlineLevel="7">
      <c r="A3397" s="5" t="e">
        <f>VLOOKUP($A3399, テーブル5[], 5, FALSE)</f>
        <v>#N/A</v>
      </c>
      <c r="B3397" t="e">
        <f>$B3399 * VLOOKUP($A3399, テーブル5[], 6, FALSE)</f>
        <v>#N/A</v>
      </c>
    </row>
    <row r="3398" spans="1:2" hidden="1" outlineLevel="7">
      <c r="A3398" s="5" t="e">
        <f>VLOOKUP($A3399, テーブル5[], 7, FALSE)</f>
        <v>#N/A</v>
      </c>
      <c r="B3398" t="e">
        <f>$B3399 * VLOOKUP($A3399, テーブル5[], 8, FALSE)</f>
        <v>#N/A</v>
      </c>
    </row>
    <row r="3399" spans="1:2" hidden="1" outlineLevel="6" collapsed="1">
      <c r="A3399" s="4" t="e">
        <f>VLOOKUP($A3400, テーブル5[], 7, FALSE)</f>
        <v>#N/A</v>
      </c>
      <c r="B3399" t="e">
        <f>$B3400 * VLOOKUP($A3400, テーブル5[], 8, FALSE)</f>
        <v>#N/A</v>
      </c>
    </row>
    <row r="3400" spans="1:2" hidden="1" outlineLevel="5" collapsed="1">
      <c r="A3400" s="3" t="e">
        <f>VLOOKUP($A3401, テーブル5[], 7, FALSE)</f>
        <v>#N/A</v>
      </c>
      <c r="B3400" t="e">
        <f>$B3401 * VLOOKUP($A3401, テーブル5[], 8, FALSE)</f>
        <v>#N/A</v>
      </c>
    </row>
    <row r="3401" spans="1:2" hidden="1" outlineLevel="4" collapsed="1">
      <c r="A3401" s="10" t="e">
        <f>VLOOKUP($A3402, テーブル5[], 7, FALSE)</f>
        <v>#N/A</v>
      </c>
      <c r="B3401" s="11" t="e">
        <f>$B3402 * VLOOKUP($A3402, テーブル5[], 8, FALSE)</f>
        <v>#N/A</v>
      </c>
    </row>
    <row r="3402" spans="1:2" hidden="1" outlineLevel="3" collapsed="1">
      <c r="A3402" s="8" t="e">
        <f>VLOOKUP($A3403, テーブル5[], 7, FALSE)</f>
        <v>#N/A</v>
      </c>
      <c r="B3402" s="9" t="e">
        <f>$B3403 * VLOOKUP($A3403, テーブル5[], 8, FALSE)</f>
        <v>#N/A</v>
      </c>
    </row>
    <row r="3403" spans="1:2" hidden="1" outlineLevel="2" collapsed="1">
      <c r="A3403" s="6" t="e">
        <f>VLOOKUP($A4374, テーブル5[], 3, FALSE)</f>
        <v>#N/A</v>
      </c>
      <c r="B3403" s="7" t="e">
        <f>$B4374 * VLOOKUP($A4374, テーブル5[], 4, FALSE)</f>
        <v>#N/A</v>
      </c>
    </row>
    <row r="3404" spans="1:2" hidden="1" outlineLevel="3">
      <c r="A3404" s="8" t="s">
        <v>959</v>
      </c>
      <c r="B3404" s="9" t="e">
        <f>VLOOKUP(A3888, テーブル5[], 2, FALSE)</f>
        <v>#N/A</v>
      </c>
    </row>
    <row r="3405" spans="1:2" hidden="1" outlineLevel="4">
      <c r="A3405" s="10" t="s">
        <v>959</v>
      </c>
      <c r="B3405" s="11" t="e">
        <f>VLOOKUP(A3565, テーブル5[], 2, FALSE)</f>
        <v>#N/A</v>
      </c>
    </row>
    <row r="3406" spans="1:2" hidden="1" outlineLevel="5">
      <c r="A3406" s="3" t="s">
        <v>959</v>
      </c>
      <c r="B3406" t="e">
        <f>VLOOKUP(A3458, テーブル5[], 2, FALSE)</f>
        <v>#N/A</v>
      </c>
    </row>
    <row r="3407" spans="1:2" hidden="1" outlineLevel="6">
      <c r="A3407" s="4" t="s">
        <v>959</v>
      </c>
      <c r="B3407" t="e">
        <f>VLOOKUP(A3423, テーブル5[], 2, FALSE)</f>
        <v>#N/A</v>
      </c>
    </row>
    <row r="3408" spans="1:2" hidden="1" outlineLevel="7">
      <c r="A3408" s="5" t="s">
        <v>959</v>
      </c>
      <c r="B3408" t="e">
        <f>VLOOKUP(A3412, テーブル5[], 2, FALSE)</f>
        <v>#N/A</v>
      </c>
    </row>
    <row r="3409" spans="1:2" hidden="1" outlineLevel="7">
      <c r="A3409" s="5" t="e">
        <f>VLOOKUP($A3412, テーブル5[], 3, FALSE)</f>
        <v>#N/A</v>
      </c>
      <c r="B3409" t="e">
        <f>$B3412 * VLOOKUP($A3412, テーブル5[], 4, FALSE)</f>
        <v>#N/A</v>
      </c>
    </row>
    <row r="3410" spans="1:2" hidden="1" outlineLevel="7">
      <c r="A3410" s="5" t="e">
        <f>VLOOKUP($A3412, テーブル5[], 5, FALSE)</f>
        <v>#N/A</v>
      </c>
      <c r="B3410" t="e">
        <f>$B3412 * VLOOKUP($A3412, テーブル5[], 6, FALSE)</f>
        <v>#N/A</v>
      </c>
    </row>
    <row r="3411" spans="1:2" hidden="1" outlineLevel="7">
      <c r="A3411" s="5" t="e">
        <f>VLOOKUP($A3412, テーブル5[], 7, FALSE)</f>
        <v>#N/A</v>
      </c>
      <c r="B3411" t="e">
        <f>$B3412 * VLOOKUP($A3412, テーブル5[], 8, FALSE)</f>
        <v>#N/A</v>
      </c>
    </row>
    <row r="3412" spans="1:2" hidden="1" outlineLevel="6" collapsed="1">
      <c r="A3412" s="4" t="e">
        <f>VLOOKUP($A3423, テーブル5[], 3, FALSE)</f>
        <v>#N/A</v>
      </c>
      <c r="B3412" t="e">
        <f>$B3423 * VLOOKUP($A3423, テーブル5[], 4, FALSE)</f>
        <v>#N/A</v>
      </c>
    </row>
    <row r="3413" spans="1:2" hidden="1" outlineLevel="7">
      <c r="A3413" s="5" t="s">
        <v>959</v>
      </c>
      <c r="B3413" t="e">
        <f>VLOOKUP(A3417, テーブル5[], 2, FALSE)</f>
        <v>#N/A</v>
      </c>
    </row>
    <row r="3414" spans="1:2" hidden="1" outlineLevel="7">
      <c r="A3414" s="5" t="e">
        <f>VLOOKUP($A3417, テーブル5[], 3, FALSE)</f>
        <v>#N/A</v>
      </c>
      <c r="B3414" t="e">
        <f>$B3417 * VLOOKUP($A3417, テーブル5[], 4, FALSE)</f>
        <v>#N/A</v>
      </c>
    </row>
    <row r="3415" spans="1:2" hidden="1" outlineLevel="7">
      <c r="A3415" s="5" t="e">
        <f>VLOOKUP($A3417, テーブル5[], 5, FALSE)</f>
        <v>#N/A</v>
      </c>
      <c r="B3415" t="e">
        <f>$B3417 * VLOOKUP($A3417, テーブル5[], 6, FALSE)</f>
        <v>#N/A</v>
      </c>
    </row>
    <row r="3416" spans="1:2" hidden="1" outlineLevel="7">
      <c r="A3416" s="5" t="e">
        <f>VLOOKUP($A3417, テーブル5[], 7, FALSE)</f>
        <v>#N/A</v>
      </c>
      <c r="B3416" t="e">
        <f>$B3417 * VLOOKUP($A3417, テーブル5[], 8, FALSE)</f>
        <v>#N/A</v>
      </c>
    </row>
    <row r="3417" spans="1:2" hidden="1" outlineLevel="6" collapsed="1">
      <c r="A3417" s="4" t="e">
        <f>VLOOKUP($A3423, テーブル5[], 5, FALSE)</f>
        <v>#N/A</v>
      </c>
      <c r="B3417" t="e">
        <f>$B3423 * VLOOKUP($A3423, テーブル5[], 6, FALSE)</f>
        <v>#N/A</v>
      </c>
    </row>
    <row r="3418" spans="1:2" hidden="1" outlineLevel="7">
      <c r="A3418" s="5" t="s">
        <v>959</v>
      </c>
      <c r="B3418" t="e">
        <f>VLOOKUP(A3422, テーブル5[], 2, FALSE)</f>
        <v>#N/A</v>
      </c>
    </row>
    <row r="3419" spans="1:2" hidden="1" outlineLevel="7">
      <c r="A3419" s="5" t="e">
        <f>VLOOKUP($A3422, テーブル5[], 3, FALSE)</f>
        <v>#N/A</v>
      </c>
      <c r="B3419" t="e">
        <f>$B3422 * VLOOKUP($A3422, テーブル5[], 4, FALSE)</f>
        <v>#N/A</v>
      </c>
    </row>
    <row r="3420" spans="1:2" hidden="1" outlineLevel="7">
      <c r="A3420" s="5" t="e">
        <f>VLOOKUP($A3422, テーブル5[], 5, FALSE)</f>
        <v>#N/A</v>
      </c>
      <c r="B3420" t="e">
        <f>$B3422 * VLOOKUP($A3422, テーブル5[], 6, FALSE)</f>
        <v>#N/A</v>
      </c>
    </row>
    <row r="3421" spans="1:2" hidden="1" outlineLevel="7">
      <c r="A3421" s="5" t="e">
        <f>VLOOKUP($A3422, テーブル5[], 7, FALSE)</f>
        <v>#N/A</v>
      </c>
      <c r="B3421" t="e">
        <f>$B3422 * VLOOKUP($A3422, テーブル5[], 8, FALSE)</f>
        <v>#N/A</v>
      </c>
    </row>
    <row r="3422" spans="1:2" hidden="1" outlineLevel="6" collapsed="1">
      <c r="A3422" s="4" t="e">
        <f>VLOOKUP($A3423, テーブル5[], 7, FALSE)</f>
        <v>#N/A</v>
      </c>
      <c r="B3422" t="e">
        <f>$B3423 * VLOOKUP($A3423, テーブル5[], 8, FALSE)</f>
        <v>#N/A</v>
      </c>
    </row>
    <row r="3423" spans="1:2" hidden="1" outlineLevel="5" collapsed="1">
      <c r="A3423" s="3" t="e">
        <f>VLOOKUP($A3458, テーブル5[], 3, FALSE)</f>
        <v>#N/A</v>
      </c>
      <c r="B3423" t="e">
        <f>$B3458 * VLOOKUP($A3458, テーブル5[], 4, FALSE)</f>
        <v>#N/A</v>
      </c>
    </row>
    <row r="3424" spans="1:2" hidden="1" outlineLevel="6">
      <c r="A3424" s="4" t="s">
        <v>959</v>
      </c>
      <c r="B3424" t="e">
        <f>VLOOKUP(A3440, テーブル5[], 2, FALSE)</f>
        <v>#N/A</v>
      </c>
    </row>
    <row r="3425" spans="1:2" hidden="1" outlineLevel="7">
      <c r="A3425" s="5" t="s">
        <v>959</v>
      </c>
      <c r="B3425" t="e">
        <f>VLOOKUP(A3429, テーブル5[], 2, FALSE)</f>
        <v>#N/A</v>
      </c>
    </row>
    <row r="3426" spans="1:2" hidden="1" outlineLevel="7">
      <c r="A3426" s="5" t="e">
        <f>VLOOKUP($A3429, テーブル5[], 3, FALSE)</f>
        <v>#N/A</v>
      </c>
      <c r="B3426" t="e">
        <f>$B3429 * VLOOKUP($A3429, テーブル5[], 4, FALSE)</f>
        <v>#N/A</v>
      </c>
    </row>
    <row r="3427" spans="1:2" hidden="1" outlineLevel="7">
      <c r="A3427" s="5" t="e">
        <f>VLOOKUP($A3429, テーブル5[], 5, FALSE)</f>
        <v>#N/A</v>
      </c>
      <c r="B3427" t="e">
        <f>$B3429 * VLOOKUP($A3429, テーブル5[], 6, FALSE)</f>
        <v>#N/A</v>
      </c>
    </row>
    <row r="3428" spans="1:2" hidden="1" outlineLevel="7">
      <c r="A3428" s="5" t="e">
        <f>VLOOKUP($A3429, テーブル5[], 7, FALSE)</f>
        <v>#N/A</v>
      </c>
      <c r="B3428" t="e">
        <f>$B3429 * VLOOKUP($A3429, テーブル5[], 8, FALSE)</f>
        <v>#N/A</v>
      </c>
    </row>
    <row r="3429" spans="1:2" hidden="1" outlineLevel="6" collapsed="1">
      <c r="A3429" s="4" t="e">
        <f>VLOOKUP($A3440, テーブル5[], 3, FALSE)</f>
        <v>#N/A</v>
      </c>
      <c r="B3429" t="e">
        <f>$B3440 * VLOOKUP($A3440, テーブル5[], 4, FALSE)</f>
        <v>#N/A</v>
      </c>
    </row>
    <row r="3430" spans="1:2" hidden="1" outlineLevel="7">
      <c r="A3430" s="5" t="s">
        <v>959</v>
      </c>
      <c r="B3430" t="e">
        <f>VLOOKUP(A3434, テーブル5[], 2, FALSE)</f>
        <v>#N/A</v>
      </c>
    </row>
    <row r="3431" spans="1:2" hidden="1" outlineLevel="7">
      <c r="A3431" s="5" t="e">
        <f>VLOOKUP($A3434, テーブル5[], 3, FALSE)</f>
        <v>#N/A</v>
      </c>
      <c r="B3431" t="e">
        <f>$B3434 * VLOOKUP($A3434, テーブル5[], 4, FALSE)</f>
        <v>#N/A</v>
      </c>
    </row>
    <row r="3432" spans="1:2" hidden="1" outlineLevel="7">
      <c r="A3432" s="5" t="e">
        <f>VLOOKUP($A3434, テーブル5[], 5, FALSE)</f>
        <v>#N/A</v>
      </c>
      <c r="B3432" t="e">
        <f>$B3434 * VLOOKUP($A3434, テーブル5[], 6, FALSE)</f>
        <v>#N/A</v>
      </c>
    </row>
    <row r="3433" spans="1:2" hidden="1" outlineLevel="7">
      <c r="A3433" s="5" t="e">
        <f>VLOOKUP($A3434, テーブル5[], 7, FALSE)</f>
        <v>#N/A</v>
      </c>
      <c r="B3433" t="e">
        <f>$B3434 * VLOOKUP($A3434, テーブル5[], 8, FALSE)</f>
        <v>#N/A</v>
      </c>
    </row>
    <row r="3434" spans="1:2" hidden="1" outlineLevel="6" collapsed="1">
      <c r="A3434" s="4" t="e">
        <f>VLOOKUP($A3440, テーブル5[], 5, FALSE)</f>
        <v>#N/A</v>
      </c>
      <c r="B3434" t="e">
        <f>$B3440 * VLOOKUP($A3440, テーブル5[], 6, FALSE)</f>
        <v>#N/A</v>
      </c>
    </row>
    <row r="3435" spans="1:2" hidden="1" outlineLevel="7">
      <c r="A3435" s="5" t="s">
        <v>959</v>
      </c>
      <c r="B3435" t="e">
        <f>VLOOKUP(A3439, テーブル5[], 2, FALSE)</f>
        <v>#N/A</v>
      </c>
    </row>
    <row r="3436" spans="1:2" hidden="1" outlineLevel="7">
      <c r="A3436" s="5" t="e">
        <f>VLOOKUP($A3439, テーブル5[], 3, FALSE)</f>
        <v>#N/A</v>
      </c>
      <c r="B3436" t="e">
        <f>$B3439 * VLOOKUP($A3439, テーブル5[], 4, FALSE)</f>
        <v>#N/A</v>
      </c>
    </row>
    <row r="3437" spans="1:2" hidden="1" outlineLevel="7">
      <c r="A3437" s="5" t="e">
        <f>VLOOKUP($A3439, テーブル5[], 5, FALSE)</f>
        <v>#N/A</v>
      </c>
      <c r="B3437" t="e">
        <f>$B3439 * VLOOKUP($A3439, テーブル5[], 6, FALSE)</f>
        <v>#N/A</v>
      </c>
    </row>
    <row r="3438" spans="1:2" hidden="1" outlineLevel="7">
      <c r="A3438" s="5" t="e">
        <f>VLOOKUP($A3439, テーブル5[], 7, FALSE)</f>
        <v>#N/A</v>
      </c>
      <c r="B3438" t="e">
        <f>$B3439 * VLOOKUP($A3439, テーブル5[], 8, FALSE)</f>
        <v>#N/A</v>
      </c>
    </row>
    <row r="3439" spans="1:2" hidden="1" outlineLevel="6" collapsed="1">
      <c r="A3439" s="4" t="e">
        <f>VLOOKUP($A3440, テーブル5[], 7, FALSE)</f>
        <v>#N/A</v>
      </c>
      <c r="B3439" t="e">
        <f>$B3440 * VLOOKUP($A3440, テーブル5[], 8, FALSE)</f>
        <v>#N/A</v>
      </c>
    </row>
    <row r="3440" spans="1:2" hidden="1" outlineLevel="5" collapsed="1">
      <c r="A3440" s="3" t="e">
        <f>VLOOKUP($A3458, テーブル5[], 5, FALSE)</f>
        <v>#N/A</v>
      </c>
      <c r="B3440" t="e">
        <f>$B3458 * VLOOKUP($A3458, テーブル5[], 6, FALSE)</f>
        <v>#N/A</v>
      </c>
    </row>
    <row r="3441" spans="1:2" hidden="1" outlineLevel="6">
      <c r="A3441" s="4" t="s">
        <v>959</v>
      </c>
      <c r="B3441" t="e">
        <f>VLOOKUP(A3457, テーブル5[], 2, FALSE)</f>
        <v>#N/A</v>
      </c>
    </row>
    <row r="3442" spans="1:2" hidden="1" outlineLevel="7">
      <c r="A3442" s="5" t="s">
        <v>959</v>
      </c>
      <c r="B3442" t="e">
        <f>VLOOKUP(A3446, テーブル5[], 2, FALSE)</f>
        <v>#N/A</v>
      </c>
    </row>
    <row r="3443" spans="1:2" hidden="1" outlineLevel="7">
      <c r="A3443" s="5" t="e">
        <f>VLOOKUP($A3446, テーブル5[], 3, FALSE)</f>
        <v>#N/A</v>
      </c>
      <c r="B3443" t="e">
        <f>$B3446 * VLOOKUP($A3446, テーブル5[], 4, FALSE)</f>
        <v>#N/A</v>
      </c>
    </row>
    <row r="3444" spans="1:2" hidden="1" outlineLevel="7">
      <c r="A3444" s="5" t="e">
        <f>VLOOKUP($A3446, テーブル5[], 5, FALSE)</f>
        <v>#N/A</v>
      </c>
      <c r="B3444" t="e">
        <f>$B3446 * VLOOKUP($A3446, テーブル5[], 6, FALSE)</f>
        <v>#N/A</v>
      </c>
    </row>
    <row r="3445" spans="1:2" hidden="1" outlineLevel="7">
      <c r="A3445" s="5" t="e">
        <f>VLOOKUP($A3446, テーブル5[], 7, FALSE)</f>
        <v>#N/A</v>
      </c>
      <c r="B3445" t="e">
        <f>$B3446 * VLOOKUP($A3446, テーブル5[], 8, FALSE)</f>
        <v>#N/A</v>
      </c>
    </row>
    <row r="3446" spans="1:2" hidden="1" outlineLevel="6" collapsed="1">
      <c r="A3446" s="4" t="e">
        <f>VLOOKUP($A3457, テーブル5[], 3, FALSE)</f>
        <v>#N/A</v>
      </c>
      <c r="B3446" t="e">
        <f>$B3457 * VLOOKUP($A3457, テーブル5[], 4, FALSE)</f>
        <v>#N/A</v>
      </c>
    </row>
    <row r="3447" spans="1:2" hidden="1" outlineLevel="7">
      <c r="A3447" s="5" t="s">
        <v>959</v>
      </c>
      <c r="B3447" t="e">
        <f>VLOOKUP(A3451, テーブル5[], 2, FALSE)</f>
        <v>#N/A</v>
      </c>
    </row>
    <row r="3448" spans="1:2" hidden="1" outlineLevel="7">
      <c r="A3448" s="5" t="e">
        <f>VLOOKUP($A3451, テーブル5[], 3, FALSE)</f>
        <v>#N/A</v>
      </c>
      <c r="B3448" t="e">
        <f>$B3451 * VLOOKUP($A3451, テーブル5[], 4, FALSE)</f>
        <v>#N/A</v>
      </c>
    </row>
    <row r="3449" spans="1:2" hidden="1" outlineLevel="7">
      <c r="A3449" s="5" t="e">
        <f>VLOOKUP($A3451, テーブル5[], 5, FALSE)</f>
        <v>#N/A</v>
      </c>
      <c r="B3449" t="e">
        <f>$B3451 * VLOOKUP($A3451, テーブル5[], 6, FALSE)</f>
        <v>#N/A</v>
      </c>
    </row>
    <row r="3450" spans="1:2" hidden="1" outlineLevel="7">
      <c r="A3450" s="5" t="e">
        <f>VLOOKUP($A3451, テーブル5[], 7, FALSE)</f>
        <v>#N/A</v>
      </c>
      <c r="B3450" t="e">
        <f>$B3451 * VLOOKUP($A3451, テーブル5[], 8, FALSE)</f>
        <v>#N/A</v>
      </c>
    </row>
    <row r="3451" spans="1:2" hidden="1" outlineLevel="6" collapsed="1">
      <c r="A3451" s="4" t="e">
        <f>VLOOKUP($A3457, テーブル5[], 5, FALSE)</f>
        <v>#N/A</v>
      </c>
      <c r="B3451" t="e">
        <f>$B3457 * VLOOKUP($A3457, テーブル5[], 6, FALSE)</f>
        <v>#N/A</v>
      </c>
    </row>
    <row r="3452" spans="1:2" hidden="1" outlineLevel="7">
      <c r="A3452" s="5" t="s">
        <v>959</v>
      </c>
      <c r="B3452" t="e">
        <f>VLOOKUP(A3456, テーブル5[], 2, FALSE)</f>
        <v>#N/A</v>
      </c>
    </row>
    <row r="3453" spans="1:2" hidden="1" outlineLevel="7">
      <c r="A3453" s="5" t="e">
        <f>VLOOKUP($A3456, テーブル5[], 3, FALSE)</f>
        <v>#N/A</v>
      </c>
      <c r="B3453" t="e">
        <f>$B3456 * VLOOKUP($A3456, テーブル5[], 4, FALSE)</f>
        <v>#N/A</v>
      </c>
    </row>
    <row r="3454" spans="1:2" hidden="1" outlineLevel="7">
      <c r="A3454" s="5" t="e">
        <f>VLOOKUP($A3456, テーブル5[], 5, FALSE)</f>
        <v>#N/A</v>
      </c>
      <c r="B3454" t="e">
        <f>$B3456 * VLOOKUP($A3456, テーブル5[], 6, FALSE)</f>
        <v>#N/A</v>
      </c>
    </row>
    <row r="3455" spans="1:2" hidden="1" outlineLevel="7">
      <c r="A3455" s="5" t="e">
        <f>VLOOKUP($A3456, テーブル5[], 7, FALSE)</f>
        <v>#N/A</v>
      </c>
      <c r="B3455" t="e">
        <f>$B3456 * VLOOKUP($A3456, テーブル5[], 8, FALSE)</f>
        <v>#N/A</v>
      </c>
    </row>
    <row r="3456" spans="1:2" hidden="1" outlineLevel="6" collapsed="1">
      <c r="A3456" s="4" t="e">
        <f>VLOOKUP($A3457, テーブル5[], 7, FALSE)</f>
        <v>#N/A</v>
      </c>
      <c r="B3456" t="e">
        <f>$B3457 * VLOOKUP($A3457, テーブル5[], 8, FALSE)</f>
        <v>#N/A</v>
      </c>
    </row>
    <row r="3457" spans="1:2" hidden="1" outlineLevel="5" collapsed="1">
      <c r="A3457" s="3" t="e">
        <f>VLOOKUP($A3458, テーブル5[], 7, FALSE)</f>
        <v>#N/A</v>
      </c>
      <c r="B3457" t="e">
        <f>$B3458 * VLOOKUP($A3458, テーブル5[], 8, FALSE)</f>
        <v>#N/A</v>
      </c>
    </row>
    <row r="3458" spans="1:2" hidden="1" outlineLevel="4" collapsed="1">
      <c r="A3458" s="10" t="e">
        <f>VLOOKUP($A3565, テーブル5[], 3, FALSE)</f>
        <v>#N/A</v>
      </c>
      <c r="B3458" s="11" t="e">
        <f>$B3565 * VLOOKUP($A3565, テーブル5[], 4, FALSE)</f>
        <v>#N/A</v>
      </c>
    </row>
    <row r="3459" spans="1:2" hidden="1" outlineLevel="5">
      <c r="A3459" s="3" t="s">
        <v>959</v>
      </c>
      <c r="B3459" t="e">
        <f>VLOOKUP(A3511, テーブル5[], 2, FALSE)</f>
        <v>#N/A</v>
      </c>
    </row>
    <row r="3460" spans="1:2" hidden="1" outlineLevel="6">
      <c r="A3460" s="4" t="s">
        <v>959</v>
      </c>
      <c r="B3460" t="e">
        <f>VLOOKUP(A3476, テーブル5[], 2, FALSE)</f>
        <v>#N/A</v>
      </c>
    </row>
    <row r="3461" spans="1:2" hidden="1" outlineLevel="7">
      <c r="A3461" s="5" t="s">
        <v>959</v>
      </c>
      <c r="B3461" t="e">
        <f>VLOOKUP(A3465, テーブル5[], 2, FALSE)</f>
        <v>#N/A</v>
      </c>
    </row>
    <row r="3462" spans="1:2" hidden="1" outlineLevel="7">
      <c r="A3462" s="5" t="e">
        <f>VLOOKUP($A3465, テーブル5[], 3, FALSE)</f>
        <v>#N/A</v>
      </c>
      <c r="B3462" t="e">
        <f>$B3465 * VLOOKUP($A3465, テーブル5[], 4, FALSE)</f>
        <v>#N/A</v>
      </c>
    </row>
    <row r="3463" spans="1:2" hidden="1" outlineLevel="7">
      <c r="A3463" s="5" t="e">
        <f>VLOOKUP($A3465, テーブル5[], 5, FALSE)</f>
        <v>#N/A</v>
      </c>
      <c r="B3463" t="e">
        <f>$B3465 * VLOOKUP($A3465, テーブル5[], 6, FALSE)</f>
        <v>#N/A</v>
      </c>
    </row>
    <row r="3464" spans="1:2" hidden="1" outlineLevel="7">
      <c r="A3464" s="5" t="e">
        <f>VLOOKUP($A3465, テーブル5[], 7, FALSE)</f>
        <v>#N/A</v>
      </c>
      <c r="B3464" t="e">
        <f>$B3465 * VLOOKUP($A3465, テーブル5[], 8, FALSE)</f>
        <v>#N/A</v>
      </c>
    </row>
    <row r="3465" spans="1:2" hidden="1" outlineLevel="6" collapsed="1">
      <c r="A3465" s="4" t="e">
        <f>VLOOKUP($A3476, テーブル5[], 3, FALSE)</f>
        <v>#N/A</v>
      </c>
      <c r="B3465" t="e">
        <f>$B3476 * VLOOKUP($A3476, テーブル5[], 4, FALSE)</f>
        <v>#N/A</v>
      </c>
    </row>
    <row r="3466" spans="1:2" hidden="1" outlineLevel="7">
      <c r="A3466" s="5" t="s">
        <v>959</v>
      </c>
      <c r="B3466" t="e">
        <f>VLOOKUP(A3470, テーブル5[], 2, FALSE)</f>
        <v>#N/A</v>
      </c>
    </row>
    <row r="3467" spans="1:2" hidden="1" outlineLevel="7">
      <c r="A3467" s="5" t="e">
        <f>VLOOKUP($A3470, テーブル5[], 3, FALSE)</f>
        <v>#N/A</v>
      </c>
      <c r="B3467" t="e">
        <f>$B3470 * VLOOKUP($A3470, テーブル5[], 4, FALSE)</f>
        <v>#N/A</v>
      </c>
    </row>
    <row r="3468" spans="1:2" hidden="1" outlineLevel="7">
      <c r="A3468" s="5" t="e">
        <f>VLOOKUP($A3470, テーブル5[], 5, FALSE)</f>
        <v>#N/A</v>
      </c>
      <c r="B3468" t="e">
        <f>$B3470 * VLOOKUP($A3470, テーブル5[], 6, FALSE)</f>
        <v>#N/A</v>
      </c>
    </row>
    <row r="3469" spans="1:2" hidden="1" outlineLevel="7">
      <c r="A3469" s="5" t="e">
        <f>VLOOKUP($A3470, テーブル5[], 7, FALSE)</f>
        <v>#N/A</v>
      </c>
      <c r="B3469" t="e">
        <f>$B3470 * VLOOKUP($A3470, テーブル5[], 8, FALSE)</f>
        <v>#N/A</v>
      </c>
    </row>
    <row r="3470" spans="1:2" hidden="1" outlineLevel="6" collapsed="1">
      <c r="A3470" s="4" t="e">
        <f>VLOOKUP($A3476, テーブル5[], 5, FALSE)</f>
        <v>#N/A</v>
      </c>
      <c r="B3470" t="e">
        <f>$B3476 * VLOOKUP($A3476, テーブル5[], 6, FALSE)</f>
        <v>#N/A</v>
      </c>
    </row>
    <row r="3471" spans="1:2" hidden="1" outlineLevel="7">
      <c r="A3471" s="5" t="s">
        <v>959</v>
      </c>
      <c r="B3471" t="e">
        <f>VLOOKUP(A3475, テーブル5[], 2, FALSE)</f>
        <v>#N/A</v>
      </c>
    </row>
    <row r="3472" spans="1:2" hidden="1" outlineLevel="7">
      <c r="A3472" s="5" t="e">
        <f>VLOOKUP($A3475, テーブル5[], 3, FALSE)</f>
        <v>#N/A</v>
      </c>
      <c r="B3472" t="e">
        <f>$B3475 * VLOOKUP($A3475, テーブル5[], 4, FALSE)</f>
        <v>#N/A</v>
      </c>
    </row>
    <row r="3473" spans="1:2" hidden="1" outlineLevel="7">
      <c r="A3473" s="5" t="e">
        <f>VLOOKUP($A3475, テーブル5[], 5, FALSE)</f>
        <v>#N/A</v>
      </c>
      <c r="B3473" t="e">
        <f>$B3475 * VLOOKUP($A3475, テーブル5[], 6, FALSE)</f>
        <v>#N/A</v>
      </c>
    </row>
    <row r="3474" spans="1:2" hidden="1" outlineLevel="7">
      <c r="A3474" s="5" t="e">
        <f>VLOOKUP($A3475, テーブル5[], 7, FALSE)</f>
        <v>#N/A</v>
      </c>
      <c r="B3474" t="e">
        <f>$B3475 * VLOOKUP($A3475, テーブル5[], 8, FALSE)</f>
        <v>#N/A</v>
      </c>
    </row>
    <row r="3475" spans="1:2" hidden="1" outlineLevel="6" collapsed="1">
      <c r="A3475" s="4" t="e">
        <f>VLOOKUP($A3476, テーブル5[], 7, FALSE)</f>
        <v>#N/A</v>
      </c>
      <c r="B3475" t="e">
        <f>$B3476 * VLOOKUP($A3476, テーブル5[], 8, FALSE)</f>
        <v>#N/A</v>
      </c>
    </row>
    <row r="3476" spans="1:2" hidden="1" outlineLevel="5" collapsed="1">
      <c r="A3476" s="3" t="e">
        <f>VLOOKUP($A3511, テーブル5[], 3, FALSE)</f>
        <v>#N/A</v>
      </c>
      <c r="B3476" t="e">
        <f>$B3511 * VLOOKUP($A3511, テーブル5[], 4, FALSE)</f>
        <v>#N/A</v>
      </c>
    </row>
    <row r="3477" spans="1:2" hidden="1" outlineLevel="6">
      <c r="A3477" s="4" t="s">
        <v>959</v>
      </c>
      <c r="B3477" t="e">
        <f>VLOOKUP(A3493, テーブル5[], 2, FALSE)</f>
        <v>#N/A</v>
      </c>
    </row>
    <row r="3478" spans="1:2" hidden="1" outlineLevel="7">
      <c r="A3478" s="5" t="s">
        <v>959</v>
      </c>
      <c r="B3478" t="e">
        <f>VLOOKUP(A3482, テーブル5[], 2, FALSE)</f>
        <v>#N/A</v>
      </c>
    </row>
    <row r="3479" spans="1:2" hidden="1" outlineLevel="7">
      <c r="A3479" s="5" t="e">
        <f>VLOOKUP($A3482, テーブル5[], 3, FALSE)</f>
        <v>#N/A</v>
      </c>
      <c r="B3479" t="e">
        <f>$B3482 * VLOOKUP($A3482, テーブル5[], 4, FALSE)</f>
        <v>#N/A</v>
      </c>
    </row>
    <row r="3480" spans="1:2" hidden="1" outlineLevel="7">
      <c r="A3480" s="5" t="e">
        <f>VLOOKUP($A3482, テーブル5[], 5, FALSE)</f>
        <v>#N/A</v>
      </c>
      <c r="B3480" t="e">
        <f>$B3482 * VLOOKUP($A3482, テーブル5[], 6, FALSE)</f>
        <v>#N/A</v>
      </c>
    </row>
    <row r="3481" spans="1:2" hidden="1" outlineLevel="7">
      <c r="A3481" s="5" t="e">
        <f>VLOOKUP($A3482, テーブル5[], 7, FALSE)</f>
        <v>#N/A</v>
      </c>
      <c r="B3481" t="e">
        <f>$B3482 * VLOOKUP($A3482, テーブル5[], 8, FALSE)</f>
        <v>#N/A</v>
      </c>
    </row>
    <row r="3482" spans="1:2" hidden="1" outlineLevel="6" collapsed="1">
      <c r="A3482" s="4" t="e">
        <f>VLOOKUP($A3493, テーブル5[], 3, FALSE)</f>
        <v>#N/A</v>
      </c>
      <c r="B3482" t="e">
        <f>$B3493 * VLOOKUP($A3493, テーブル5[], 4, FALSE)</f>
        <v>#N/A</v>
      </c>
    </row>
    <row r="3483" spans="1:2" hidden="1" outlineLevel="7">
      <c r="A3483" s="5" t="s">
        <v>959</v>
      </c>
      <c r="B3483" t="e">
        <f>VLOOKUP(A3487, テーブル5[], 2, FALSE)</f>
        <v>#N/A</v>
      </c>
    </row>
    <row r="3484" spans="1:2" hidden="1" outlineLevel="7">
      <c r="A3484" s="5" t="e">
        <f>VLOOKUP($A3487, テーブル5[], 3, FALSE)</f>
        <v>#N/A</v>
      </c>
      <c r="B3484" t="e">
        <f>$B3487 * VLOOKUP($A3487, テーブル5[], 4, FALSE)</f>
        <v>#N/A</v>
      </c>
    </row>
    <row r="3485" spans="1:2" hidden="1" outlineLevel="7">
      <c r="A3485" s="5" t="e">
        <f>VLOOKUP($A3487, テーブル5[], 5, FALSE)</f>
        <v>#N/A</v>
      </c>
      <c r="B3485" t="e">
        <f>$B3487 * VLOOKUP($A3487, テーブル5[], 6, FALSE)</f>
        <v>#N/A</v>
      </c>
    </row>
    <row r="3486" spans="1:2" hidden="1" outlineLevel="7">
      <c r="A3486" s="5" t="e">
        <f>VLOOKUP($A3487, テーブル5[], 7, FALSE)</f>
        <v>#N/A</v>
      </c>
      <c r="B3486" t="e">
        <f>$B3487 * VLOOKUP($A3487, テーブル5[], 8, FALSE)</f>
        <v>#N/A</v>
      </c>
    </row>
    <row r="3487" spans="1:2" hidden="1" outlineLevel="6" collapsed="1">
      <c r="A3487" s="4" t="e">
        <f>VLOOKUP($A3493, テーブル5[], 5, FALSE)</f>
        <v>#N/A</v>
      </c>
      <c r="B3487" t="e">
        <f>$B3493 * VLOOKUP($A3493, テーブル5[], 6, FALSE)</f>
        <v>#N/A</v>
      </c>
    </row>
    <row r="3488" spans="1:2" hidden="1" outlineLevel="7">
      <c r="A3488" s="5" t="s">
        <v>959</v>
      </c>
      <c r="B3488" t="e">
        <f>VLOOKUP(A3492, テーブル5[], 2, FALSE)</f>
        <v>#N/A</v>
      </c>
    </row>
    <row r="3489" spans="1:2" hidden="1" outlineLevel="7">
      <c r="A3489" s="5" t="e">
        <f>VLOOKUP($A3492, テーブル5[], 3, FALSE)</f>
        <v>#N/A</v>
      </c>
      <c r="B3489" t="e">
        <f>$B3492 * VLOOKUP($A3492, テーブル5[], 4, FALSE)</f>
        <v>#N/A</v>
      </c>
    </row>
    <row r="3490" spans="1:2" hidden="1" outlineLevel="7">
      <c r="A3490" s="5" t="e">
        <f>VLOOKUP($A3492, テーブル5[], 5, FALSE)</f>
        <v>#N/A</v>
      </c>
      <c r="B3490" t="e">
        <f>$B3492 * VLOOKUP($A3492, テーブル5[], 6, FALSE)</f>
        <v>#N/A</v>
      </c>
    </row>
    <row r="3491" spans="1:2" hidden="1" outlineLevel="7">
      <c r="A3491" s="5" t="e">
        <f>VLOOKUP($A3492, テーブル5[], 7, FALSE)</f>
        <v>#N/A</v>
      </c>
      <c r="B3491" t="e">
        <f>$B3492 * VLOOKUP($A3492, テーブル5[], 8, FALSE)</f>
        <v>#N/A</v>
      </c>
    </row>
    <row r="3492" spans="1:2" hidden="1" outlineLevel="6" collapsed="1">
      <c r="A3492" s="4" t="e">
        <f>VLOOKUP($A3493, テーブル5[], 7, FALSE)</f>
        <v>#N/A</v>
      </c>
      <c r="B3492" t="e">
        <f>$B3493 * VLOOKUP($A3493, テーブル5[], 8, FALSE)</f>
        <v>#N/A</v>
      </c>
    </row>
    <row r="3493" spans="1:2" hidden="1" outlineLevel="5" collapsed="1">
      <c r="A3493" s="3" t="e">
        <f>VLOOKUP($A3511, テーブル5[], 5, FALSE)</f>
        <v>#N/A</v>
      </c>
      <c r="B3493" t="e">
        <f>$B3511 * VLOOKUP($A3511, テーブル5[], 6, FALSE)</f>
        <v>#N/A</v>
      </c>
    </row>
    <row r="3494" spans="1:2" hidden="1" outlineLevel="6">
      <c r="A3494" s="4" t="s">
        <v>959</v>
      </c>
      <c r="B3494" t="e">
        <f>VLOOKUP(A3510, テーブル5[], 2, FALSE)</f>
        <v>#N/A</v>
      </c>
    </row>
    <row r="3495" spans="1:2" hidden="1" outlineLevel="7">
      <c r="A3495" s="5" t="s">
        <v>959</v>
      </c>
      <c r="B3495" t="e">
        <f>VLOOKUP(A3499, テーブル5[], 2, FALSE)</f>
        <v>#N/A</v>
      </c>
    </row>
    <row r="3496" spans="1:2" hidden="1" outlineLevel="7">
      <c r="A3496" s="5" t="e">
        <f>VLOOKUP($A3499, テーブル5[], 3, FALSE)</f>
        <v>#N/A</v>
      </c>
      <c r="B3496" t="e">
        <f>$B3499 * VLOOKUP($A3499, テーブル5[], 4, FALSE)</f>
        <v>#N/A</v>
      </c>
    </row>
    <row r="3497" spans="1:2" hidden="1" outlineLevel="7">
      <c r="A3497" s="5" t="e">
        <f>VLOOKUP($A3499, テーブル5[], 5, FALSE)</f>
        <v>#N/A</v>
      </c>
      <c r="B3497" t="e">
        <f>$B3499 * VLOOKUP($A3499, テーブル5[], 6, FALSE)</f>
        <v>#N/A</v>
      </c>
    </row>
    <row r="3498" spans="1:2" hidden="1" outlineLevel="7">
      <c r="A3498" s="5" t="e">
        <f>VLOOKUP($A3499, テーブル5[], 7, FALSE)</f>
        <v>#N/A</v>
      </c>
      <c r="B3498" t="e">
        <f>$B3499 * VLOOKUP($A3499, テーブル5[], 8, FALSE)</f>
        <v>#N/A</v>
      </c>
    </row>
    <row r="3499" spans="1:2" hidden="1" outlineLevel="6" collapsed="1">
      <c r="A3499" s="4" t="e">
        <f>VLOOKUP($A3510, テーブル5[], 3, FALSE)</f>
        <v>#N/A</v>
      </c>
      <c r="B3499" t="e">
        <f>$B3510 * VLOOKUP($A3510, テーブル5[], 4, FALSE)</f>
        <v>#N/A</v>
      </c>
    </row>
    <row r="3500" spans="1:2" hidden="1" outlineLevel="7">
      <c r="A3500" s="5" t="s">
        <v>959</v>
      </c>
      <c r="B3500" t="e">
        <f>VLOOKUP(A3504, テーブル5[], 2, FALSE)</f>
        <v>#N/A</v>
      </c>
    </row>
    <row r="3501" spans="1:2" hidden="1" outlineLevel="7">
      <c r="A3501" s="5" t="e">
        <f>VLOOKUP($A3504, テーブル5[], 3, FALSE)</f>
        <v>#N/A</v>
      </c>
      <c r="B3501" t="e">
        <f>$B3504 * VLOOKUP($A3504, テーブル5[], 4, FALSE)</f>
        <v>#N/A</v>
      </c>
    </row>
    <row r="3502" spans="1:2" hidden="1" outlineLevel="7">
      <c r="A3502" s="5" t="e">
        <f>VLOOKUP($A3504, テーブル5[], 5, FALSE)</f>
        <v>#N/A</v>
      </c>
      <c r="B3502" t="e">
        <f>$B3504 * VLOOKUP($A3504, テーブル5[], 6, FALSE)</f>
        <v>#N/A</v>
      </c>
    </row>
    <row r="3503" spans="1:2" hidden="1" outlineLevel="7">
      <c r="A3503" s="5" t="e">
        <f>VLOOKUP($A3504, テーブル5[], 7, FALSE)</f>
        <v>#N/A</v>
      </c>
      <c r="B3503" t="e">
        <f>$B3504 * VLOOKUP($A3504, テーブル5[], 8, FALSE)</f>
        <v>#N/A</v>
      </c>
    </row>
    <row r="3504" spans="1:2" hidden="1" outlineLevel="6" collapsed="1">
      <c r="A3504" s="4" t="e">
        <f>VLOOKUP($A3510, テーブル5[], 5, FALSE)</f>
        <v>#N/A</v>
      </c>
      <c r="B3504" t="e">
        <f>$B3510 * VLOOKUP($A3510, テーブル5[], 6, FALSE)</f>
        <v>#N/A</v>
      </c>
    </row>
    <row r="3505" spans="1:2" hidden="1" outlineLevel="7">
      <c r="A3505" s="5" t="s">
        <v>959</v>
      </c>
      <c r="B3505" t="e">
        <f>VLOOKUP(A3509, テーブル5[], 2, FALSE)</f>
        <v>#N/A</v>
      </c>
    </row>
    <row r="3506" spans="1:2" hidden="1" outlineLevel="7">
      <c r="A3506" s="5" t="e">
        <f>VLOOKUP($A3509, テーブル5[], 3, FALSE)</f>
        <v>#N/A</v>
      </c>
      <c r="B3506" t="e">
        <f>$B3509 * VLOOKUP($A3509, テーブル5[], 4, FALSE)</f>
        <v>#N/A</v>
      </c>
    </row>
    <row r="3507" spans="1:2" hidden="1" outlineLevel="7">
      <c r="A3507" s="5" t="e">
        <f>VLOOKUP($A3509, テーブル5[], 5, FALSE)</f>
        <v>#N/A</v>
      </c>
      <c r="B3507" t="e">
        <f>$B3509 * VLOOKUP($A3509, テーブル5[], 6, FALSE)</f>
        <v>#N/A</v>
      </c>
    </row>
    <row r="3508" spans="1:2" hidden="1" outlineLevel="7">
      <c r="A3508" s="5" t="e">
        <f>VLOOKUP($A3509, テーブル5[], 7, FALSE)</f>
        <v>#N/A</v>
      </c>
      <c r="B3508" t="e">
        <f>$B3509 * VLOOKUP($A3509, テーブル5[], 8, FALSE)</f>
        <v>#N/A</v>
      </c>
    </row>
    <row r="3509" spans="1:2" hidden="1" outlineLevel="6" collapsed="1">
      <c r="A3509" s="4" t="e">
        <f>VLOOKUP($A3510, テーブル5[], 7, FALSE)</f>
        <v>#N/A</v>
      </c>
      <c r="B3509" t="e">
        <f>$B3510 * VLOOKUP($A3510, テーブル5[], 8, FALSE)</f>
        <v>#N/A</v>
      </c>
    </row>
    <row r="3510" spans="1:2" hidden="1" outlineLevel="5" collapsed="1">
      <c r="A3510" s="3" t="e">
        <f>VLOOKUP($A3511, テーブル5[], 7, FALSE)</f>
        <v>#N/A</v>
      </c>
      <c r="B3510" t="e">
        <f>$B3511 * VLOOKUP($A3511, テーブル5[], 8, FALSE)</f>
        <v>#N/A</v>
      </c>
    </row>
    <row r="3511" spans="1:2" hidden="1" outlineLevel="4" collapsed="1">
      <c r="A3511" s="10" t="e">
        <f>VLOOKUP($A3565, テーブル5[], 5, FALSE)</f>
        <v>#N/A</v>
      </c>
      <c r="B3511" s="11" t="e">
        <f>$B3565 * VLOOKUP($A3565, テーブル5[], 6, FALSE)</f>
        <v>#N/A</v>
      </c>
    </row>
    <row r="3512" spans="1:2" hidden="1" outlineLevel="5">
      <c r="A3512" s="3" t="s">
        <v>959</v>
      </c>
      <c r="B3512" t="e">
        <f>VLOOKUP(A3564, テーブル5[], 2, FALSE)</f>
        <v>#N/A</v>
      </c>
    </row>
    <row r="3513" spans="1:2" hidden="1" outlineLevel="6">
      <c r="A3513" s="4" t="s">
        <v>959</v>
      </c>
      <c r="B3513" t="e">
        <f>VLOOKUP(A3529, テーブル5[], 2, FALSE)</f>
        <v>#N/A</v>
      </c>
    </row>
    <row r="3514" spans="1:2" hidden="1" outlineLevel="7">
      <c r="A3514" s="5" t="s">
        <v>959</v>
      </c>
      <c r="B3514" t="e">
        <f>VLOOKUP(A3518, テーブル5[], 2, FALSE)</f>
        <v>#N/A</v>
      </c>
    </row>
    <row r="3515" spans="1:2" hidden="1" outlineLevel="7">
      <c r="A3515" s="5" t="e">
        <f>VLOOKUP($A3518, テーブル5[], 3, FALSE)</f>
        <v>#N/A</v>
      </c>
      <c r="B3515" t="e">
        <f>$B3518 * VLOOKUP($A3518, テーブル5[], 4, FALSE)</f>
        <v>#N/A</v>
      </c>
    </row>
    <row r="3516" spans="1:2" hidden="1" outlineLevel="7">
      <c r="A3516" s="5" t="e">
        <f>VLOOKUP($A3518, テーブル5[], 5, FALSE)</f>
        <v>#N/A</v>
      </c>
      <c r="B3516" t="e">
        <f>$B3518 * VLOOKUP($A3518, テーブル5[], 6, FALSE)</f>
        <v>#N/A</v>
      </c>
    </row>
    <row r="3517" spans="1:2" hidden="1" outlineLevel="7">
      <c r="A3517" s="5" t="e">
        <f>VLOOKUP($A3518, テーブル5[], 7, FALSE)</f>
        <v>#N/A</v>
      </c>
      <c r="B3517" t="e">
        <f>$B3518 * VLOOKUP($A3518, テーブル5[], 8, FALSE)</f>
        <v>#N/A</v>
      </c>
    </row>
    <row r="3518" spans="1:2" hidden="1" outlineLevel="6" collapsed="1">
      <c r="A3518" s="4" t="e">
        <f>VLOOKUP($A3529, テーブル5[], 3, FALSE)</f>
        <v>#N/A</v>
      </c>
      <c r="B3518" t="e">
        <f>$B3529 * VLOOKUP($A3529, テーブル5[], 4, FALSE)</f>
        <v>#N/A</v>
      </c>
    </row>
    <row r="3519" spans="1:2" hidden="1" outlineLevel="7">
      <c r="A3519" s="5" t="s">
        <v>959</v>
      </c>
      <c r="B3519" t="e">
        <f>VLOOKUP(A3523, テーブル5[], 2, FALSE)</f>
        <v>#N/A</v>
      </c>
    </row>
    <row r="3520" spans="1:2" hidden="1" outlineLevel="7">
      <c r="A3520" s="5" t="e">
        <f>VLOOKUP($A3523, テーブル5[], 3, FALSE)</f>
        <v>#N/A</v>
      </c>
      <c r="B3520" t="e">
        <f>$B3523 * VLOOKUP($A3523, テーブル5[], 4, FALSE)</f>
        <v>#N/A</v>
      </c>
    </row>
    <row r="3521" spans="1:2" hidden="1" outlineLevel="7">
      <c r="A3521" s="5" t="e">
        <f>VLOOKUP($A3523, テーブル5[], 5, FALSE)</f>
        <v>#N/A</v>
      </c>
      <c r="B3521" t="e">
        <f>$B3523 * VLOOKUP($A3523, テーブル5[], 6, FALSE)</f>
        <v>#N/A</v>
      </c>
    </row>
    <row r="3522" spans="1:2" hidden="1" outlineLevel="7">
      <c r="A3522" s="5" t="e">
        <f>VLOOKUP($A3523, テーブル5[], 7, FALSE)</f>
        <v>#N/A</v>
      </c>
      <c r="B3522" t="e">
        <f>$B3523 * VLOOKUP($A3523, テーブル5[], 8, FALSE)</f>
        <v>#N/A</v>
      </c>
    </row>
    <row r="3523" spans="1:2" hidden="1" outlineLevel="6" collapsed="1">
      <c r="A3523" s="4" t="e">
        <f>VLOOKUP($A3529, テーブル5[], 5, FALSE)</f>
        <v>#N/A</v>
      </c>
      <c r="B3523" t="e">
        <f>$B3529 * VLOOKUP($A3529, テーブル5[], 6, FALSE)</f>
        <v>#N/A</v>
      </c>
    </row>
    <row r="3524" spans="1:2" hidden="1" outlineLevel="7">
      <c r="A3524" s="5" t="s">
        <v>959</v>
      </c>
      <c r="B3524" t="e">
        <f>VLOOKUP(A3528, テーブル5[], 2, FALSE)</f>
        <v>#N/A</v>
      </c>
    </row>
    <row r="3525" spans="1:2" hidden="1" outlineLevel="7">
      <c r="A3525" s="5" t="e">
        <f>VLOOKUP($A3528, テーブル5[], 3, FALSE)</f>
        <v>#N/A</v>
      </c>
      <c r="B3525" t="e">
        <f>$B3528 * VLOOKUP($A3528, テーブル5[], 4, FALSE)</f>
        <v>#N/A</v>
      </c>
    </row>
    <row r="3526" spans="1:2" hidden="1" outlineLevel="7">
      <c r="A3526" s="5" t="e">
        <f>VLOOKUP($A3528, テーブル5[], 5, FALSE)</f>
        <v>#N/A</v>
      </c>
      <c r="B3526" t="e">
        <f>$B3528 * VLOOKUP($A3528, テーブル5[], 6, FALSE)</f>
        <v>#N/A</v>
      </c>
    </row>
    <row r="3527" spans="1:2" hidden="1" outlineLevel="7">
      <c r="A3527" s="5" t="e">
        <f>VLOOKUP($A3528, テーブル5[], 7, FALSE)</f>
        <v>#N/A</v>
      </c>
      <c r="B3527" t="e">
        <f>$B3528 * VLOOKUP($A3528, テーブル5[], 8, FALSE)</f>
        <v>#N/A</v>
      </c>
    </row>
    <row r="3528" spans="1:2" hidden="1" outlineLevel="6" collapsed="1">
      <c r="A3528" s="4" t="e">
        <f>VLOOKUP($A3529, テーブル5[], 7, FALSE)</f>
        <v>#N/A</v>
      </c>
      <c r="B3528" t="e">
        <f>$B3529 * VLOOKUP($A3529, テーブル5[], 8, FALSE)</f>
        <v>#N/A</v>
      </c>
    </row>
    <row r="3529" spans="1:2" hidden="1" outlineLevel="5" collapsed="1">
      <c r="A3529" s="3" t="e">
        <f>VLOOKUP($A3564, テーブル5[], 3, FALSE)</f>
        <v>#N/A</v>
      </c>
      <c r="B3529" t="e">
        <f>$B3564 * VLOOKUP($A3564, テーブル5[], 4, FALSE)</f>
        <v>#N/A</v>
      </c>
    </row>
    <row r="3530" spans="1:2" hidden="1" outlineLevel="6">
      <c r="A3530" s="4" t="s">
        <v>959</v>
      </c>
      <c r="B3530" t="e">
        <f>VLOOKUP(A3546, テーブル5[], 2, FALSE)</f>
        <v>#N/A</v>
      </c>
    </row>
    <row r="3531" spans="1:2" hidden="1" outlineLevel="7">
      <c r="A3531" s="5" t="s">
        <v>959</v>
      </c>
      <c r="B3531" t="e">
        <f>VLOOKUP(A3535, テーブル5[], 2, FALSE)</f>
        <v>#N/A</v>
      </c>
    </row>
    <row r="3532" spans="1:2" hidden="1" outlineLevel="7">
      <c r="A3532" s="5" t="e">
        <f>VLOOKUP($A3535, テーブル5[], 3, FALSE)</f>
        <v>#N/A</v>
      </c>
      <c r="B3532" t="e">
        <f>$B3535 * VLOOKUP($A3535, テーブル5[], 4, FALSE)</f>
        <v>#N/A</v>
      </c>
    </row>
    <row r="3533" spans="1:2" hidden="1" outlineLevel="7">
      <c r="A3533" s="5" t="e">
        <f>VLOOKUP($A3535, テーブル5[], 5, FALSE)</f>
        <v>#N/A</v>
      </c>
      <c r="B3533" t="e">
        <f>$B3535 * VLOOKUP($A3535, テーブル5[], 6, FALSE)</f>
        <v>#N/A</v>
      </c>
    </row>
    <row r="3534" spans="1:2" hidden="1" outlineLevel="7">
      <c r="A3534" s="5" t="e">
        <f>VLOOKUP($A3535, テーブル5[], 7, FALSE)</f>
        <v>#N/A</v>
      </c>
      <c r="B3534" t="e">
        <f>$B3535 * VLOOKUP($A3535, テーブル5[], 8, FALSE)</f>
        <v>#N/A</v>
      </c>
    </row>
    <row r="3535" spans="1:2" hidden="1" outlineLevel="6" collapsed="1">
      <c r="A3535" s="4" t="e">
        <f>VLOOKUP($A3546, テーブル5[], 3, FALSE)</f>
        <v>#N/A</v>
      </c>
      <c r="B3535" t="e">
        <f>$B3546 * VLOOKUP($A3546, テーブル5[], 4, FALSE)</f>
        <v>#N/A</v>
      </c>
    </row>
    <row r="3536" spans="1:2" hidden="1" outlineLevel="7">
      <c r="A3536" s="5" t="s">
        <v>959</v>
      </c>
      <c r="B3536" t="e">
        <f>VLOOKUP(A3540, テーブル5[], 2, FALSE)</f>
        <v>#N/A</v>
      </c>
    </row>
    <row r="3537" spans="1:2" hidden="1" outlineLevel="7">
      <c r="A3537" s="5" t="e">
        <f>VLOOKUP($A3540, テーブル5[], 3, FALSE)</f>
        <v>#N/A</v>
      </c>
      <c r="B3537" t="e">
        <f>$B3540 * VLOOKUP($A3540, テーブル5[], 4, FALSE)</f>
        <v>#N/A</v>
      </c>
    </row>
    <row r="3538" spans="1:2" hidden="1" outlineLevel="7">
      <c r="A3538" s="5" t="e">
        <f>VLOOKUP($A3540, テーブル5[], 5, FALSE)</f>
        <v>#N/A</v>
      </c>
      <c r="B3538" t="e">
        <f>$B3540 * VLOOKUP($A3540, テーブル5[], 6, FALSE)</f>
        <v>#N/A</v>
      </c>
    </row>
    <row r="3539" spans="1:2" hidden="1" outlineLevel="7">
      <c r="A3539" s="5" t="e">
        <f>VLOOKUP($A3540, テーブル5[], 7, FALSE)</f>
        <v>#N/A</v>
      </c>
      <c r="B3539" t="e">
        <f>$B3540 * VLOOKUP($A3540, テーブル5[], 8, FALSE)</f>
        <v>#N/A</v>
      </c>
    </row>
    <row r="3540" spans="1:2" hidden="1" outlineLevel="6" collapsed="1">
      <c r="A3540" s="4" t="e">
        <f>VLOOKUP($A3546, テーブル5[], 5, FALSE)</f>
        <v>#N/A</v>
      </c>
      <c r="B3540" t="e">
        <f>$B3546 * VLOOKUP($A3546, テーブル5[], 6, FALSE)</f>
        <v>#N/A</v>
      </c>
    </row>
    <row r="3541" spans="1:2" hidden="1" outlineLevel="7">
      <c r="A3541" s="5" t="s">
        <v>959</v>
      </c>
      <c r="B3541" t="e">
        <f>VLOOKUP(A3545, テーブル5[], 2, FALSE)</f>
        <v>#N/A</v>
      </c>
    </row>
    <row r="3542" spans="1:2" hidden="1" outlineLevel="7">
      <c r="A3542" s="5" t="e">
        <f>VLOOKUP($A3545, テーブル5[], 3, FALSE)</f>
        <v>#N/A</v>
      </c>
      <c r="B3542" t="e">
        <f>$B3545 * VLOOKUP($A3545, テーブル5[], 4, FALSE)</f>
        <v>#N/A</v>
      </c>
    </row>
    <row r="3543" spans="1:2" hidden="1" outlineLevel="7">
      <c r="A3543" s="5" t="e">
        <f>VLOOKUP($A3545, テーブル5[], 5, FALSE)</f>
        <v>#N/A</v>
      </c>
      <c r="B3543" t="e">
        <f>$B3545 * VLOOKUP($A3545, テーブル5[], 6, FALSE)</f>
        <v>#N/A</v>
      </c>
    </row>
    <row r="3544" spans="1:2" hidden="1" outlineLevel="7">
      <c r="A3544" s="5" t="e">
        <f>VLOOKUP($A3545, テーブル5[], 7, FALSE)</f>
        <v>#N/A</v>
      </c>
      <c r="B3544" t="e">
        <f>$B3545 * VLOOKUP($A3545, テーブル5[], 8, FALSE)</f>
        <v>#N/A</v>
      </c>
    </row>
    <row r="3545" spans="1:2" hidden="1" outlineLevel="6" collapsed="1">
      <c r="A3545" s="4" t="e">
        <f>VLOOKUP($A3546, テーブル5[], 7, FALSE)</f>
        <v>#N/A</v>
      </c>
      <c r="B3545" t="e">
        <f>$B3546 * VLOOKUP($A3546, テーブル5[], 8, FALSE)</f>
        <v>#N/A</v>
      </c>
    </row>
    <row r="3546" spans="1:2" hidden="1" outlineLevel="5" collapsed="1">
      <c r="A3546" s="3" t="e">
        <f>VLOOKUP($A3564, テーブル5[], 5, FALSE)</f>
        <v>#N/A</v>
      </c>
      <c r="B3546" t="e">
        <f>$B3564 * VLOOKUP($A3564, テーブル5[], 6, FALSE)</f>
        <v>#N/A</v>
      </c>
    </row>
    <row r="3547" spans="1:2" hidden="1" outlineLevel="6">
      <c r="A3547" s="4" t="s">
        <v>959</v>
      </c>
      <c r="B3547" t="e">
        <f>VLOOKUP(A3563, テーブル5[], 2, FALSE)</f>
        <v>#N/A</v>
      </c>
    </row>
    <row r="3548" spans="1:2" hidden="1" outlineLevel="7">
      <c r="A3548" s="5" t="s">
        <v>959</v>
      </c>
      <c r="B3548" t="e">
        <f>VLOOKUP(A3552, テーブル5[], 2, FALSE)</f>
        <v>#N/A</v>
      </c>
    </row>
    <row r="3549" spans="1:2" hidden="1" outlineLevel="7">
      <c r="A3549" s="5" t="e">
        <f>VLOOKUP($A3552, テーブル5[], 3, FALSE)</f>
        <v>#N/A</v>
      </c>
      <c r="B3549" t="e">
        <f>$B3552 * VLOOKUP($A3552, テーブル5[], 4, FALSE)</f>
        <v>#N/A</v>
      </c>
    </row>
    <row r="3550" spans="1:2" hidden="1" outlineLevel="7">
      <c r="A3550" s="5" t="e">
        <f>VLOOKUP($A3552, テーブル5[], 5, FALSE)</f>
        <v>#N/A</v>
      </c>
      <c r="B3550" t="e">
        <f>$B3552 * VLOOKUP($A3552, テーブル5[], 6, FALSE)</f>
        <v>#N/A</v>
      </c>
    </row>
    <row r="3551" spans="1:2" hidden="1" outlineLevel="7">
      <c r="A3551" s="5" t="e">
        <f>VLOOKUP($A3552, テーブル5[], 7, FALSE)</f>
        <v>#N/A</v>
      </c>
      <c r="B3551" t="e">
        <f>$B3552 * VLOOKUP($A3552, テーブル5[], 8, FALSE)</f>
        <v>#N/A</v>
      </c>
    </row>
    <row r="3552" spans="1:2" hidden="1" outlineLevel="6" collapsed="1">
      <c r="A3552" s="4" t="e">
        <f>VLOOKUP($A3563, テーブル5[], 3, FALSE)</f>
        <v>#N/A</v>
      </c>
      <c r="B3552" t="e">
        <f>$B3563 * VLOOKUP($A3563, テーブル5[], 4, FALSE)</f>
        <v>#N/A</v>
      </c>
    </row>
    <row r="3553" spans="1:2" hidden="1" outlineLevel="7">
      <c r="A3553" s="5" t="s">
        <v>959</v>
      </c>
      <c r="B3553" t="e">
        <f>VLOOKUP(A3557, テーブル5[], 2, FALSE)</f>
        <v>#N/A</v>
      </c>
    </row>
    <row r="3554" spans="1:2" hidden="1" outlineLevel="7">
      <c r="A3554" s="5" t="e">
        <f>VLOOKUP($A3557, テーブル5[], 3, FALSE)</f>
        <v>#N/A</v>
      </c>
      <c r="B3554" t="e">
        <f>$B3557 * VLOOKUP($A3557, テーブル5[], 4, FALSE)</f>
        <v>#N/A</v>
      </c>
    </row>
    <row r="3555" spans="1:2" hidden="1" outlineLevel="7">
      <c r="A3555" s="5" t="e">
        <f>VLOOKUP($A3557, テーブル5[], 5, FALSE)</f>
        <v>#N/A</v>
      </c>
      <c r="B3555" t="e">
        <f>$B3557 * VLOOKUP($A3557, テーブル5[], 6, FALSE)</f>
        <v>#N/A</v>
      </c>
    </row>
    <row r="3556" spans="1:2" hidden="1" outlineLevel="7">
      <c r="A3556" s="5" t="e">
        <f>VLOOKUP($A3557, テーブル5[], 7, FALSE)</f>
        <v>#N/A</v>
      </c>
      <c r="B3556" t="e">
        <f>$B3557 * VLOOKUP($A3557, テーブル5[], 8, FALSE)</f>
        <v>#N/A</v>
      </c>
    </row>
    <row r="3557" spans="1:2" hidden="1" outlineLevel="6" collapsed="1">
      <c r="A3557" s="4" t="e">
        <f>VLOOKUP($A3563, テーブル5[], 5, FALSE)</f>
        <v>#N/A</v>
      </c>
      <c r="B3557" t="e">
        <f>$B3563 * VLOOKUP($A3563, テーブル5[], 6, FALSE)</f>
        <v>#N/A</v>
      </c>
    </row>
    <row r="3558" spans="1:2" hidden="1" outlineLevel="7">
      <c r="A3558" s="5" t="s">
        <v>959</v>
      </c>
      <c r="B3558" t="e">
        <f>VLOOKUP(A3562, テーブル5[], 2, FALSE)</f>
        <v>#N/A</v>
      </c>
    </row>
    <row r="3559" spans="1:2" hidden="1" outlineLevel="7">
      <c r="A3559" s="5" t="e">
        <f>VLOOKUP($A3562, テーブル5[], 3, FALSE)</f>
        <v>#N/A</v>
      </c>
      <c r="B3559" t="e">
        <f>$B3562 * VLOOKUP($A3562, テーブル5[], 4, FALSE)</f>
        <v>#N/A</v>
      </c>
    </row>
    <row r="3560" spans="1:2" hidden="1" outlineLevel="7">
      <c r="A3560" s="5" t="e">
        <f>VLOOKUP($A3562, テーブル5[], 5, FALSE)</f>
        <v>#N/A</v>
      </c>
      <c r="B3560" t="e">
        <f>$B3562 * VLOOKUP($A3562, テーブル5[], 6, FALSE)</f>
        <v>#N/A</v>
      </c>
    </row>
    <row r="3561" spans="1:2" hidden="1" outlineLevel="7">
      <c r="A3561" s="5" t="e">
        <f>VLOOKUP($A3562, テーブル5[], 7, FALSE)</f>
        <v>#N/A</v>
      </c>
      <c r="B3561" t="e">
        <f>$B3562 * VLOOKUP($A3562, テーブル5[], 8, FALSE)</f>
        <v>#N/A</v>
      </c>
    </row>
    <row r="3562" spans="1:2" hidden="1" outlineLevel="6" collapsed="1">
      <c r="A3562" s="4" t="e">
        <f>VLOOKUP($A3563, テーブル5[], 7, FALSE)</f>
        <v>#N/A</v>
      </c>
      <c r="B3562" t="e">
        <f>$B3563 * VLOOKUP($A3563, テーブル5[], 8, FALSE)</f>
        <v>#N/A</v>
      </c>
    </row>
    <row r="3563" spans="1:2" hidden="1" outlineLevel="5" collapsed="1">
      <c r="A3563" s="3" t="e">
        <f>VLOOKUP($A3564, テーブル5[], 7, FALSE)</f>
        <v>#N/A</v>
      </c>
      <c r="B3563" t="e">
        <f>$B3564 * VLOOKUP($A3564, テーブル5[], 8, FALSE)</f>
        <v>#N/A</v>
      </c>
    </row>
    <row r="3564" spans="1:2" hidden="1" outlineLevel="4" collapsed="1">
      <c r="A3564" s="10" t="e">
        <f>VLOOKUP($A3565, テーブル5[], 7, FALSE)</f>
        <v>#N/A</v>
      </c>
      <c r="B3564" s="11" t="e">
        <f>$B3565 * VLOOKUP($A3565, テーブル5[], 8, FALSE)</f>
        <v>#N/A</v>
      </c>
    </row>
    <row r="3565" spans="1:2" hidden="1" outlineLevel="3" collapsed="1">
      <c r="A3565" s="8" t="e">
        <f>VLOOKUP($A3888, テーブル5[], 3, FALSE)</f>
        <v>#N/A</v>
      </c>
      <c r="B3565" s="9" t="e">
        <f>$B3888 * VLOOKUP($A3888, テーブル5[], 4, FALSE)</f>
        <v>#N/A</v>
      </c>
    </row>
    <row r="3566" spans="1:2" hidden="1" outlineLevel="4">
      <c r="A3566" s="10" t="s">
        <v>959</v>
      </c>
      <c r="B3566" s="11" t="e">
        <f>VLOOKUP(A3726, テーブル5[], 2, FALSE)</f>
        <v>#N/A</v>
      </c>
    </row>
    <row r="3567" spans="1:2" hidden="1" outlineLevel="5">
      <c r="A3567" s="3" t="s">
        <v>959</v>
      </c>
      <c r="B3567" t="e">
        <f>VLOOKUP(A3619, テーブル5[], 2, FALSE)</f>
        <v>#N/A</v>
      </c>
    </row>
    <row r="3568" spans="1:2" hidden="1" outlineLevel="6">
      <c r="A3568" s="4" t="s">
        <v>959</v>
      </c>
      <c r="B3568" t="e">
        <f>VLOOKUP(A3584, テーブル5[], 2, FALSE)</f>
        <v>#N/A</v>
      </c>
    </row>
    <row r="3569" spans="1:2" hidden="1" outlineLevel="7">
      <c r="A3569" s="5" t="s">
        <v>959</v>
      </c>
      <c r="B3569" t="e">
        <f>VLOOKUP(A3573, テーブル5[], 2, FALSE)</f>
        <v>#N/A</v>
      </c>
    </row>
    <row r="3570" spans="1:2" hidden="1" outlineLevel="7">
      <c r="A3570" s="5" t="e">
        <f>VLOOKUP($A3573, テーブル5[], 3, FALSE)</f>
        <v>#N/A</v>
      </c>
      <c r="B3570" t="e">
        <f>$B3573 * VLOOKUP($A3573, テーブル5[], 4, FALSE)</f>
        <v>#N/A</v>
      </c>
    </row>
    <row r="3571" spans="1:2" hidden="1" outlineLevel="7">
      <c r="A3571" s="5" t="e">
        <f>VLOOKUP($A3573, テーブル5[], 5, FALSE)</f>
        <v>#N/A</v>
      </c>
      <c r="B3571" t="e">
        <f>$B3573 * VLOOKUP($A3573, テーブル5[], 6, FALSE)</f>
        <v>#N/A</v>
      </c>
    </row>
    <row r="3572" spans="1:2" hidden="1" outlineLevel="7">
      <c r="A3572" s="5" t="e">
        <f>VLOOKUP($A3573, テーブル5[], 7, FALSE)</f>
        <v>#N/A</v>
      </c>
      <c r="B3572" t="e">
        <f>$B3573 * VLOOKUP($A3573, テーブル5[], 8, FALSE)</f>
        <v>#N/A</v>
      </c>
    </row>
    <row r="3573" spans="1:2" hidden="1" outlineLevel="6" collapsed="1">
      <c r="A3573" s="4" t="e">
        <f>VLOOKUP($A3584, テーブル5[], 3, FALSE)</f>
        <v>#N/A</v>
      </c>
      <c r="B3573" t="e">
        <f>$B3584 * VLOOKUP($A3584, テーブル5[], 4, FALSE)</f>
        <v>#N/A</v>
      </c>
    </row>
    <row r="3574" spans="1:2" hidden="1" outlineLevel="7">
      <c r="A3574" s="5" t="s">
        <v>959</v>
      </c>
      <c r="B3574" t="e">
        <f>VLOOKUP(A3578, テーブル5[], 2, FALSE)</f>
        <v>#N/A</v>
      </c>
    </row>
    <row r="3575" spans="1:2" hidden="1" outlineLevel="7">
      <c r="A3575" s="5" t="e">
        <f>VLOOKUP($A3578, テーブル5[], 3, FALSE)</f>
        <v>#N/A</v>
      </c>
      <c r="B3575" t="e">
        <f>$B3578 * VLOOKUP($A3578, テーブル5[], 4, FALSE)</f>
        <v>#N/A</v>
      </c>
    </row>
    <row r="3576" spans="1:2" hidden="1" outlineLevel="7">
      <c r="A3576" s="5" t="e">
        <f>VLOOKUP($A3578, テーブル5[], 5, FALSE)</f>
        <v>#N/A</v>
      </c>
      <c r="B3576" t="e">
        <f>$B3578 * VLOOKUP($A3578, テーブル5[], 6, FALSE)</f>
        <v>#N/A</v>
      </c>
    </row>
    <row r="3577" spans="1:2" hidden="1" outlineLevel="7">
      <c r="A3577" s="5" t="e">
        <f>VLOOKUP($A3578, テーブル5[], 7, FALSE)</f>
        <v>#N/A</v>
      </c>
      <c r="B3577" t="e">
        <f>$B3578 * VLOOKUP($A3578, テーブル5[], 8, FALSE)</f>
        <v>#N/A</v>
      </c>
    </row>
    <row r="3578" spans="1:2" hidden="1" outlineLevel="6" collapsed="1">
      <c r="A3578" s="4" t="e">
        <f>VLOOKUP($A3584, テーブル5[], 5, FALSE)</f>
        <v>#N/A</v>
      </c>
      <c r="B3578" t="e">
        <f>$B3584 * VLOOKUP($A3584, テーブル5[], 6, FALSE)</f>
        <v>#N/A</v>
      </c>
    </row>
    <row r="3579" spans="1:2" hidden="1" outlineLevel="7">
      <c r="A3579" s="5" t="s">
        <v>959</v>
      </c>
      <c r="B3579" t="e">
        <f>VLOOKUP(A3583, テーブル5[], 2, FALSE)</f>
        <v>#N/A</v>
      </c>
    </row>
    <row r="3580" spans="1:2" hidden="1" outlineLevel="7">
      <c r="A3580" s="5" t="e">
        <f>VLOOKUP($A3583, テーブル5[], 3, FALSE)</f>
        <v>#N/A</v>
      </c>
      <c r="B3580" t="e">
        <f>$B3583 * VLOOKUP($A3583, テーブル5[], 4, FALSE)</f>
        <v>#N/A</v>
      </c>
    </row>
    <row r="3581" spans="1:2" hidden="1" outlineLevel="7">
      <c r="A3581" s="5" t="e">
        <f>VLOOKUP($A3583, テーブル5[], 5, FALSE)</f>
        <v>#N/A</v>
      </c>
      <c r="B3581" t="e">
        <f>$B3583 * VLOOKUP($A3583, テーブル5[], 6, FALSE)</f>
        <v>#N/A</v>
      </c>
    </row>
    <row r="3582" spans="1:2" hidden="1" outlineLevel="7">
      <c r="A3582" s="5" t="e">
        <f>VLOOKUP($A3583, テーブル5[], 7, FALSE)</f>
        <v>#N/A</v>
      </c>
      <c r="B3582" t="e">
        <f>$B3583 * VLOOKUP($A3583, テーブル5[], 8, FALSE)</f>
        <v>#N/A</v>
      </c>
    </row>
    <row r="3583" spans="1:2" hidden="1" outlineLevel="6" collapsed="1">
      <c r="A3583" s="4" t="e">
        <f>VLOOKUP($A3584, テーブル5[], 7, FALSE)</f>
        <v>#N/A</v>
      </c>
      <c r="B3583" t="e">
        <f>$B3584 * VLOOKUP($A3584, テーブル5[], 8, FALSE)</f>
        <v>#N/A</v>
      </c>
    </row>
    <row r="3584" spans="1:2" hidden="1" outlineLevel="5" collapsed="1">
      <c r="A3584" s="3" t="e">
        <f>VLOOKUP($A3619, テーブル5[], 3, FALSE)</f>
        <v>#N/A</v>
      </c>
      <c r="B3584" t="e">
        <f>$B3619 * VLOOKUP($A3619, テーブル5[], 4, FALSE)</f>
        <v>#N/A</v>
      </c>
    </row>
    <row r="3585" spans="1:2" hidden="1" outlineLevel="6">
      <c r="A3585" s="4" t="s">
        <v>959</v>
      </c>
      <c r="B3585" t="e">
        <f>VLOOKUP(A3601, テーブル5[], 2, FALSE)</f>
        <v>#N/A</v>
      </c>
    </row>
    <row r="3586" spans="1:2" hidden="1" outlineLevel="7">
      <c r="A3586" s="5" t="s">
        <v>959</v>
      </c>
      <c r="B3586" t="e">
        <f>VLOOKUP(A3590, テーブル5[], 2, FALSE)</f>
        <v>#N/A</v>
      </c>
    </row>
    <row r="3587" spans="1:2" hidden="1" outlineLevel="7">
      <c r="A3587" s="5" t="e">
        <f>VLOOKUP($A3590, テーブル5[], 3, FALSE)</f>
        <v>#N/A</v>
      </c>
      <c r="B3587" t="e">
        <f>$B3590 * VLOOKUP($A3590, テーブル5[], 4, FALSE)</f>
        <v>#N/A</v>
      </c>
    </row>
    <row r="3588" spans="1:2" hidden="1" outlineLevel="7">
      <c r="A3588" s="5" t="e">
        <f>VLOOKUP($A3590, テーブル5[], 5, FALSE)</f>
        <v>#N/A</v>
      </c>
      <c r="B3588" t="e">
        <f>$B3590 * VLOOKUP($A3590, テーブル5[], 6, FALSE)</f>
        <v>#N/A</v>
      </c>
    </row>
    <row r="3589" spans="1:2" hidden="1" outlineLevel="7">
      <c r="A3589" s="5" t="e">
        <f>VLOOKUP($A3590, テーブル5[], 7, FALSE)</f>
        <v>#N/A</v>
      </c>
      <c r="B3589" t="e">
        <f>$B3590 * VLOOKUP($A3590, テーブル5[], 8, FALSE)</f>
        <v>#N/A</v>
      </c>
    </row>
    <row r="3590" spans="1:2" hidden="1" outlineLevel="6" collapsed="1">
      <c r="A3590" s="4" t="e">
        <f>VLOOKUP($A3601, テーブル5[], 3, FALSE)</f>
        <v>#N/A</v>
      </c>
      <c r="B3590" t="e">
        <f>$B3601 * VLOOKUP($A3601, テーブル5[], 4, FALSE)</f>
        <v>#N/A</v>
      </c>
    </row>
    <row r="3591" spans="1:2" hidden="1" outlineLevel="7">
      <c r="A3591" s="5" t="s">
        <v>959</v>
      </c>
      <c r="B3591" t="e">
        <f>VLOOKUP(A3595, テーブル5[], 2, FALSE)</f>
        <v>#N/A</v>
      </c>
    </row>
    <row r="3592" spans="1:2" hidden="1" outlineLevel="7">
      <c r="A3592" s="5" t="e">
        <f>VLOOKUP($A3595, テーブル5[], 3, FALSE)</f>
        <v>#N/A</v>
      </c>
      <c r="B3592" t="e">
        <f>$B3595 * VLOOKUP($A3595, テーブル5[], 4, FALSE)</f>
        <v>#N/A</v>
      </c>
    </row>
    <row r="3593" spans="1:2" hidden="1" outlineLevel="7">
      <c r="A3593" s="5" t="e">
        <f>VLOOKUP($A3595, テーブル5[], 5, FALSE)</f>
        <v>#N/A</v>
      </c>
      <c r="B3593" t="e">
        <f>$B3595 * VLOOKUP($A3595, テーブル5[], 6, FALSE)</f>
        <v>#N/A</v>
      </c>
    </row>
    <row r="3594" spans="1:2" hidden="1" outlineLevel="7">
      <c r="A3594" s="5" t="e">
        <f>VLOOKUP($A3595, テーブル5[], 7, FALSE)</f>
        <v>#N/A</v>
      </c>
      <c r="B3594" t="e">
        <f>$B3595 * VLOOKUP($A3595, テーブル5[], 8, FALSE)</f>
        <v>#N/A</v>
      </c>
    </row>
    <row r="3595" spans="1:2" hidden="1" outlineLevel="6" collapsed="1">
      <c r="A3595" s="4" t="e">
        <f>VLOOKUP($A3601, テーブル5[], 5, FALSE)</f>
        <v>#N/A</v>
      </c>
      <c r="B3595" t="e">
        <f>$B3601 * VLOOKUP($A3601, テーブル5[], 6, FALSE)</f>
        <v>#N/A</v>
      </c>
    </row>
    <row r="3596" spans="1:2" hidden="1" outlineLevel="7">
      <c r="A3596" s="5" t="s">
        <v>959</v>
      </c>
      <c r="B3596" t="e">
        <f>VLOOKUP(A3600, テーブル5[], 2, FALSE)</f>
        <v>#N/A</v>
      </c>
    </row>
    <row r="3597" spans="1:2" hidden="1" outlineLevel="7">
      <c r="A3597" s="5" t="e">
        <f>VLOOKUP($A3600, テーブル5[], 3, FALSE)</f>
        <v>#N/A</v>
      </c>
      <c r="B3597" t="e">
        <f>$B3600 * VLOOKUP($A3600, テーブル5[], 4, FALSE)</f>
        <v>#N/A</v>
      </c>
    </row>
    <row r="3598" spans="1:2" hidden="1" outlineLevel="7">
      <c r="A3598" s="5" t="e">
        <f>VLOOKUP($A3600, テーブル5[], 5, FALSE)</f>
        <v>#N/A</v>
      </c>
      <c r="B3598" t="e">
        <f>$B3600 * VLOOKUP($A3600, テーブル5[], 6, FALSE)</f>
        <v>#N/A</v>
      </c>
    </row>
    <row r="3599" spans="1:2" hidden="1" outlineLevel="7">
      <c r="A3599" s="5" t="e">
        <f>VLOOKUP($A3600, テーブル5[], 7, FALSE)</f>
        <v>#N/A</v>
      </c>
      <c r="B3599" t="e">
        <f>$B3600 * VLOOKUP($A3600, テーブル5[], 8, FALSE)</f>
        <v>#N/A</v>
      </c>
    </row>
    <row r="3600" spans="1:2" hidden="1" outlineLevel="6" collapsed="1">
      <c r="A3600" s="4" t="e">
        <f>VLOOKUP($A3601, テーブル5[], 7, FALSE)</f>
        <v>#N/A</v>
      </c>
      <c r="B3600" t="e">
        <f>$B3601 * VLOOKUP($A3601, テーブル5[], 8, FALSE)</f>
        <v>#N/A</v>
      </c>
    </row>
    <row r="3601" spans="1:2" hidden="1" outlineLevel="5" collapsed="1">
      <c r="A3601" s="3" t="e">
        <f>VLOOKUP($A3619, テーブル5[], 5, FALSE)</f>
        <v>#N/A</v>
      </c>
      <c r="B3601" t="e">
        <f>$B3619 * VLOOKUP($A3619, テーブル5[], 6, FALSE)</f>
        <v>#N/A</v>
      </c>
    </row>
    <row r="3602" spans="1:2" hidden="1" outlineLevel="6">
      <c r="A3602" s="4" t="s">
        <v>959</v>
      </c>
      <c r="B3602" t="e">
        <f>VLOOKUP(A3618, テーブル5[], 2, FALSE)</f>
        <v>#N/A</v>
      </c>
    </row>
    <row r="3603" spans="1:2" hidden="1" outlineLevel="7">
      <c r="A3603" s="5" t="s">
        <v>959</v>
      </c>
      <c r="B3603" t="e">
        <f>VLOOKUP(A3607, テーブル5[], 2, FALSE)</f>
        <v>#N/A</v>
      </c>
    </row>
    <row r="3604" spans="1:2" hidden="1" outlineLevel="7">
      <c r="A3604" s="5" t="e">
        <f>VLOOKUP($A3607, テーブル5[], 3, FALSE)</f>
        <v>#N/A</v>
      </c>
      <c r="B3604" t="e">
        <f>$B3607 * VLOOKUP($A3607, テーブル5[], 4, FALSE)</f>
        <v>#N/A</v>
      </c>
    </row>
    <row r="3605" spans="1:2" hidden="1" outlineLevel="7">
      <c r="A3605" s="5" t="e">
        <f>VLOOKUP($A3607, テーブル5[], 5, FALSE)</f>
        <v>#N/A</v>
      </c>
      <c r="B3605" t="e">
        <f>$B3607 * VLOOKUP($A3607, テーブル5[], 6, FALSE)</f>
        <v>#N/A</v>
      </c>
    </row>
    <row r="3606" spans="1:2" hidden="1" outlineLevel="7">
      <c r="A3606" s="5" t="e">
        <f>VLOOKUP($A3607, テーブル5[], 7, FALSE)</f>
        <v>#N/A</v>
      </c>
      <c r="B3606" t="e">
        <f>$B3607 * VLOOKUP($A3607, テーブル5[], 8, FALSE)</f>
        <v>#N/A</v>
      </c>
    </row>
    <row r="3607" spans="1:2" hidden="1" outlineLevel="6" collapsed="1">
      <c r="A3607" s="4" t="e">
        <f>VLOOKUP($A3618, テーブル5[], 3, FALSE)</f>
        <v>#N/A</v>
      </c>
      <c r="B3607" t="e">
        <f>$B3618 * VLOOKUP($A3618, テーブル5[], 4, FALSE)</f>
        <v>#N/A</v>
      </c>
    </row>
    <row r="3608" spans="1:2" hidden="1" outlineLevel="7">
      <c r="A3608" s="5" t="s">
        <v>959</v>
      </c>
      <c r="B3608" t="e">
        <f>VLOOKUP(A3612, テーブル5[], 2, FALSE)</f>
        <v>#N/A</v>
      </c>
    </row>
    <row r="3609" spans="1:2" hidden="1" outlineLevel="7">
      <c r="A3609" s="5" t="e">
        <f>VLOOKUP($A3612, テーブル5[], 3, FALSE)</f>
        <v>#N/A</v>
      </c>
      <c r="B3609" t="e">
        <f>$B3612 * VLOOKUP($A3612, テーブル5[], 4, FALSE)</f>
        <v>#N/A</v>
      </c>
    </row>
    <row r="3610" spans="1:2" hidden="1" outlineLevel="7">
      <c r="A3610" s="5" t="e">
        <f>VLOOKUP($A3612, テーブル5[], 5, FALSE)</f>
        <v>#N/A</v>
      </c>
      <c r="B3610" t="e">
        <f>$B3612 * VLOOKUP($A3612, テーブル5[], 6, FALSE)</f>
        <v>#N/A</v>
      </c>
    </row>
    <row r="3611" spans="1:2" hidden="1" outlineLevel="7">
      <c r="A3611" s="5" t="e">
        <f>VLOOKUP($A3612, テーブル5[], 7, FALSE)</f>
        <v>#N/A</v>
      </c>
      <c r="B3611" t="e">
        <f>$B3612 * VLOOKUP($A3612, テーブル5[], 8, FALSE)</f>
        <v>#N/A</v>
      </c>
    </row>
    <row r="3612" spans="1:2" hidden="1" outlineLevel="6" collapsed="1">
      <c r="A3612" s="4" t="e">
        <f>VLOOKUP($A3618, テーブル5[], 5, FALSE)</f>
        <v>#N/A</v>
      </c>
      <c r="B3612" t="e">
        <f>$B3618 * VLOOKUP($A3618, テーブル5[], 6, FALSE)</f>
        <v>#N/A</v>
      </c>
    </row>
    <row r="3613" spans="1:2" hidden="1" outlineLevel="7">
      <c r="A3613" s="5" t="s">
        <v>959</v>
      </c>
      <c r="B3613" t="e">
        <f>VLOOKUP(A3617, テーブル5[], 2, FALSE)</f>
        <v>#N/A</v>
      </c>
    </row>
    <row r="3614" spans="1:2" hidden="1" outlineLevel="7">
      <c r="A3614" s="5" t="e">
        <f>VLOOKUP($A3617, テーブル5[], 3, FALSE)</f>
        <v>#N/A</v>
      </c>
      <c r="B3614" t="e">
        <f>$B3617 * VLOOKUP($A3617, テーブル5[], 4, FALSE)</f>
        <v>#N/A</v>
      </c>
    </row>
    <row r="3615" spans="1:2" hidden="1" outlineLevel="7">
      <c r="A3615" s="5" t="e">
        <f>VLOOKUP($A3617, テーブル5[], 5, FALSE)</f>
        <v>#N/A</v>
      </c>
      <c r="B3615" t="e">
        <f>$B3617 * VLOOKUP($A3617, テーブル5[], 6, FALSE)</f>
        <v>#N/A</v>
      </c>
    </row>
    <row r="3616" spans="1:2" hidden="1" outlineLevel="7">
      <c r="A3616" s="5" t="e">
        <f>VLOOKUP($A3617, テーブル5[], 7, FALSE)</f>
        <v>#N/A</v>
      </c>
      <c r="B3616" t="e">
        <f>$B3617 * VLOOKUP($A3617, テーブル5[], 8, FALSE)</f>
        <v>#N/A</v>
      </c>
    </row>
    <row r="3617" spans="1:2" hidden="1" outlineLevel="6" collapsed="1">
      <c r="A3617" s="4" t="e">
        <f>VLOOKUP($A3618, テーブル5[], 7, FALSE)</f>
        <v>#N/A</v>
      </c>
      <c r="B3617" t="e">
        <f>$B3618 * VLOOKUP($A3618, テーブル5[], 8, FALSE)</f>
        <v>#N/A</v>
      </c>
    </row>
    <row r="3618" spans="1:2" hidden="1" outlineLevel="5" collapsed="1">
      <c r="A3618" s="3" t="e">
        <f>VLOOKUP($A3619, テーブル5[], 7, FALSE)</f>
        <v>#N/A</v>
      </c>
      <c r="B3618" t="e">
        <f>$B3619 * VLOOKUP($A3619, テーブル5[], 8, FALSE)</f>
        <v>#N/A</v>
      </c>
    </row>
    <row r="3619" spans="1:2" hidden="1" outlineLevel="4" collapsed="1">
      <c r="A3619" s="10" t="e">
        <f>VLOOKUP($A3726, テーブル5[], 3, FALSE)</f>
        <v>#N/A</v>
      </c>
      <c r="B3619" s="11" t="e">
        <f>$B3726 * VLOOKUP($A3726, テーブル5[], 4, FALSE)</f>
        <v>#N/A</v>
      </c>
    </row>
    <row r="3620" spans="1:2" hidden="1" outlineLevel="5">
      <c r="A3620" s="3" t="s">
        <v>959</v>
      </c>
      <c r="B3620" t="e">
        <f>VLOOKUP(A3672, テーブル5[], 2, FALSE)</f>
        <v>#N/A</v>
      </c>
    </row>
    <row r="3621" spans="1:2" hidden="1" outlineLevel="6">
      <c r="A3621" s="4" t="s">
        <v>959</v>
      </c>
      <c r="B3621" t="e">
        <f>VLOOKUP(A3637, テーブル5[], 2, FALSE)</f>
        <v>#N/A</v>
      </c>
    </row>
    <row r="3622" spans="1:2" hidden="1" outlineLevel="7">
      <c r="A3622" s="5" t="s">
        <v>959</v>
      </c>
      <c r="B3622" t="e">
        <f>VLOOKUP(A3626, テーブル5[], 2, FALSE)</f>
        <v>#N/A</v>
      </c>
    </row>
    <row r="3623" spans="1:2" hidden="1" outlineLevel="7">
      <c r="A3623" s="5" t="e">
        <f>VLOOKUP($A3626, テーブル5[], 3, FALSE)</f>
        <v>#N/A</v>
      </c>
      <c r="B3623" t="e">
        <f>$B3626 * VLOOKUP($A3626, テーブル5[], 4, FALSE)</f>
        <v>#N/A</v>
      </c>
    </row>
    <row r="3624" spans="1:2" hidden="1" outlineLevel="7">
      <c r="A3624" s="5" t="e">
        <f>VLOOKUP($A3626, テーブル5[], 5, FALSE)</f>
        <v>#N/A</v>
      </c>
      <c r="B3624" t="e">
        <f>$B3626 * VLOOKUP($A3626, テーブル5[], 6, FALSE)</f>
        <v>#N/A</v>
      </c>
    </row>
    <row r="3625" spans="1:2" hidden="1" outlineLevel="7">
      <c r="A3625" s="5" t="e">
        <f>VLOOKUP($A3626, テーブル5[], 7, FALSE)</f>
        <v>#N/A</v>
      </c>
      <c r="B3625" t="e">
        <f>$B3626 * VLOOKUP($A3626, テーブル5[], 8, FALSE)</f>
        <v>#N/A</v>
      </c>
    </row>
    <row r="3626" spans="1:2" hidden="1" outlineLevel="6" collapsed="1">
      <c r="A3626" s="4" t="e">
        <f>VLOOKUP($A3637, テーブル5[], 3, FALSE)</f>
        <v>#N/A</v>
      </c>
      <c r="B3626" t="e">
        <f>$B3637 * VLOOKUP($A3637, テーブル5[], 4, FALSE)</f>
        <v>#N/A</v>
      </c>
    </row>
    <row r="3627" spans="1:2" hidden="1" outlineLevel="7">
      <c r="A3627" s="5" t="s">
        <v>959</v>
      </c>
      <c r="B3627" t="e">
        <f>VLOOKUP(A3631, テーブル5[], 2, FALSE)</f>
        <v>#N/A</v>
      </c>
    </row>
    <row r="3628" spans="1:2" hidden="1" outlineLevel="7">
      <c r="A3628" s="5" t="e">
        <f>VLOOKUP($A3631, テーブル5[], 3, FALSE)</f>
        <v>#N/A</v>
      </c>
      <c r="B3628" t="e">
        <f>$B3631 * VLOOKUP($A3631, テーブル5[], 4, FALSE)</f>
        <v>#N/A</v>
      </c>
    </row>
    <row r="3629" spans="1:2" hidden="1" outlineLevel="7">
      <c r="A3629" s="5" t="e">
        <f>VLOOKUP($A3631, テーブル5[], 5, FALSE)</f>
        <v>#N/A</v>
      </c>
      <c r="B3629" t="e">
        <f>$B3631 * VLOOKUP($A3631, テーブル5[], 6, FALSE)</f>
        <v>#N/A</v>
      </c>
    </row>
    <row r="3630" spans="1:2" hidden="1" outlineLevel="7">
      <c r="A3630" s="5" t="e">
        <f>VLOOKUP($A3631, テーブル5[], 7, FALSE)</f>
        <v>#N/A</v>
      </c>
      <c r="B3630" t="e">
        <f>$B3631 * VLOOKUP($A3631, テーブル5[], 8, FALSE)</f>
        <v>#N/A</v>
      </c>
    </row>
    <row r="3631" spans="1:2" hidden="1" outlineLevel="6" collapsed="1">
      <c r="A3631" s="4" t="e">
        <f>VLOOKUP($A3637, テーブル5[], 5, FALSE)</f>
        <v>#N/A</v>
      </c>
      <c r="B3631" t="e">
        <f>$B3637 * VLOOKUP($A3637, テーブル5[], 6, FALSE)</f>
        <v>#N/A</v>
      </c>
    </row>
    <row r="3632" spans="1:2" hidden="1" outlineLevel="7">
      <c r="A3632" s="5" t="s">
        <v>959</v>
      </c>
      <c r="B3632" t="e">
        <f>VLOOKUP(A3636, テーブル5[], 2, FALSE)</f>
        <v>#N/A</v>
      </c>
    </row>
    <row r="3633" spans="1:2" hidden="1" outlineLevel="7">
      <c r="A3633" s="5" t="e">
        <f>VLOOKUP($A3636, テーブル5[], 3, FALSE)</f>
        <v>#N/A</v>
      </c>
      <c r="B3633" t="e">
        <f>$B3636 * VLOOKUP($A3636, テーブル5[], 4, FALSE)</f>
        <v>#N/A</v>
      </c>
    </row>
    <row r="3634" spans="1:2" hidden="1" outlineLevel="7">
      <c r="A3634" s="5" t="e">
        <f>VLOOKUP($A3636, テーブル5[], 5, FALSE)</f>
        <v>#N/A</v>
      </c>
      <c r="B3634" t="e">
        <f>$B3636 * VLOOKUP($A3636, テーブル5[], 6, FALSE)</f>
        <v>#N/A</v>
      </c>
    </row>
    <row r="3635" spans="1:2" hidden="1" outlineLevel="7">
      <c r="A3635" s="5" t="e">
        <f>VLOOKUP($A3636, テーブル5[], 7, FALSE)</f>
        <v>#N/A</v>
      </c>
      <c r="B3635" t="e">
        <f>$B3636 * VLOOKUP($A3636, テーブル5[], 8, FALSE)</f>
        <v>#N/A</v>
      </c>
    </row>
    <row r="3636" spans="1:2" hidden="1" outlineLevel="6" collapsed="1">
      <c r="A3636" s="4" t="e">
        <f>VLOOKUP($A3637, テーブル5[], 7, FALSE)</f>
        <v>#N/A</v>
      </c>
      <c r="B3636" t="e">
        <f>$B3637 * VLOOKUP($A3637, テーブル5[], 8, FALSE)</f>
        <v>#N/A</v>
      </c>
    </row>
    <row r="3637" spans="1:2" hidden="1" outlineLevel="5" collapsed="1">
      <c r="A3637" s="3" t="e">
        <f>VLOOKUP($A3672, テーブル5[], 3, FALSE)</f>
        <v>#N/A</v>
      </c>
      <c r="B3637" t="e">
        <f>$B3672 * VLOOKUP($A3672, テーブル5[], 4, FALSE)</f>
        <v>#N/A</v>
      </c>
    </row>
    <row r="3638" spans="1:2" hidden="1" outlineLevel="6">
      <c r="A3638" s="4" t="s">
        <v>959</v>
      </c>
      <c r="B3638" t="e">
        <f>VLOOKUP(A3654, テーブル5[], 2, FALSE)</f>
        <v>#N/A</v>
      </c>
    </row>
    <row r="3639" spans="1:2" hidden="1" outlineLevel="7">
      <c r="A3639" s="5" t="s">
        <v>959</v>
      </c>
      <c r="B3639" t="e">
        <f>VLOOKUP(A3643, テーブル5[], 2, FALSE)</f>
        <v>#N/A</v>
      </c>
    </row>
    <row r="3640" spans="1:2" hidden="1" outlineLevel="7">
      <c r="A3640" s="5" t="e">
        <f>VLOOKUP($A3643, テーブル5[], 3, FALSE)</f>
        <v>#N/A</v>
      </c>
      <c r="B3640" t="e">
        <f>$B3643 * VLOOKUP($A3643, テーブル5[], 4, FALSE)</f>
        <v>#N/A</v>
      </c>
    </row>
    <row r="3641" spans="1:2" hidden="1" outlineLevel="7">
      <c r="A3641" s="5" t="e">
        <f>VLOOKUP($A3643, テーブル5[], 5, FALSE)</f>
        <v>#N/A</v>
      </c>
      <c r="B3641" t="e">
        <f>$B3643 * VLOOKUP($A3643, テーブル5[], 6, FALSE)</f>
        <v>#N/A</v>
      </c>
    </row>
    <row r="3642" spans="1:2" hidden="1" outlineLevel="7">
      <c r="A3642" s="5" t="e">
        <f>VLOOKUP($A3643, テーブル5[], 7, FALSE)</f>
        <v>#N/A</v>
      </c>
      <c r="B3642" t="e">
        <f>$B3643 * VLOOKUP($A3643, テーブル5[], 8, FALSE)</f>
        <v>#N/A</v>
      </c>
    </row>
    <row r="3643" spans="1:2" hidden="1" outlineLevel="6" collapsed="1">
      <c r="A3643" s="4" t="e">
        <f>VLOOKUP($A3654, テーブル5[], 3, FALSE)</f>
        <v>#N/A</v>
      </c>
      <c r="B3643" t="e">
        <f>$B3654 * VLOOKUP($A3654, テーブル5[], 4, FALSE)</f>
        <v>#N/A</v>
      </c>
    </row>
    <row r="3644" spans="1:2" hidden="1" outlineLevel="7">
      <c r="A3644" s="5" t="s">
        <v>959</v>
      </c>
      <c r="B3644" t="e">
        <f>VLOOKUP(A3648, テーブル5[], 2, FALSE)</f>
        <v>#N/A</v>
      </c>
    </row>
    <row r="3645" spans="1:2" hidden="1" outlineLevel="7">
      <c r="A3645" s="5" t="e">
        <f>VLOOKUP($A3648, テーブル5[], 3, FALSE)</f>
        <v>#N/A</v>
      </c>
      <c r="B3645" t="e">
        <f>$B3648 * VLOOKUP($A3648, テーブル5[], 4, FALSE)</f>
        <v>#N/A</v>
      </c>
    </row>
    <row r="3646" spans="1:2" hidden="1" outlineLevel="7">
      <c r="A3646" s="5" t="e">
        <f>VLOOKUP($A3648, テーブル5[], 5, FALSE)</f>
        <v>#N/A</v>
      </c>
      <c r="B3646" t="e">
        <f>$B3648 * VLOOKUP($A3648, テーブル5[], 6, FALSE)</f>
        <v>#N/A</v>
      </c>
    </row>
    <row r="3647" spans="1:2" hidden="1" outlineLevel="7">
      <c r="A3647" s="5" t="e">
        <f>VLOOKUP($A3648, テーブル5[], 7, FALSE)</f>
        <v>#N/A</v>
      </c>
      <c r="B3647" t="e">
        <f>$B3648 * VLOOKUP($A3648, テーブル5[], 8, FALSE)</f>
        <v>#N/A</v>
      </c>
    </row>
    <row r="3648" spans="1:2" hidden="1" outlineLevel="6" collapsed="1">
      <c r="A3648" s="4" t="e">
        <f>VLOOKUP($A3654, テーブル5[], 5, FALSE)</f>
        <v>#N/A</v>
      </c>
      <c r="B3648" t="e">
        <f>$B3654 * VLOOKUP($A3654, テーブル5[], 6, FALSE)</f>
        <v>#N/A</v>
      </c>
    </row>
    <row r="3649" spans="1:2" hidden="1" outlineLevel="7">
      <c r="A3649" s="5" t="s">
        <v>959</v>
      </c>
      <c r="B3649" t="e">
        <f>VLOOKUP(A3653, テーブル5[], 2, FALSE)</f>
        <v>#N/A</v>
      </c>
    </row>
    <row r="3650" spans="1:2" hidden="1" outlineLevel="7">
      <c r="A3650" s="5" t="e">
        <f>VLOOKUP($A3653, テーブル5[], 3, FALSE)</f>
        <v>#N/A</v>
      </c>
      <c r="B3650" t="e">
        <f>$B3653 * VLOOKUP($A3653, テーブル5[], 4, FALSE)</f>
        <v>#N/A</v>
      </c>
    </row>
    <row r="3651" spans="1:2" hidden="1" outlineLevel="7">
      <c r="A3651" s="5" t="e">
        <f>VLOOKUP($A3653, テーブル5[], 5, FALSE)</f>
        <v>#N/A</v>
      </c>
      <c r="B3651" t="e">
        <f>$B3653 * VLOOKUP($A3653, テーブル5[], 6, FALSE)</f>
        <v>#N/A</v>
      </c>
    </row>
    <row r="3652" spans="1:2" hidden="1" outlineLevel="7">
      <c r="A3652" s="5" t="e">
        <f>VLOOKUP($A3653, テーブル5[], 7, FALSE)</f>
        <v>#N/A</v>
      </c>
      <c r="B3652" t="e">
        <f>$B3653 * VLOOKUP($A3653, テーブル5[], 8, FALSE)</f>
        <v>#N/A</v>
      </c>
    </row>
    <row r="3653" spans="1:2" hidden="1" outlineLevel="6" collapsed="1">
      <c r="A3653" s="4" t="e">
        <f>VLOOKUP($A3654, テーブル5[], 7, FALSE)</f>
        <v>#N/A</v>
      </c>
      <c r="B3653" t="e">
        <f>$B3654 * VLOOKUP($A3654, テーブル5[], 8, FALSE)</f>
        <v>#N/A</v>
      </c>
    </row>
    <row r="3654" spans="1:2" hidden="1" outlineLevel="5" collapsed="1">
      <c r="A3654" s="3" t="e">
        <f>VLOOKUP($A3672, テーブル5[], 5, FALSE)</f>
        <v>#N/A</v>
      </c>
      <c r="B3654" t="e">
        <f>$B3672 * VLOOKUP($A3672, テーブル5[], 6, FALSE)</f>
        <v>#N/A</v>
      </c>
    </row>
    <row r="3655" spans="1:2" hidden="1" outlineLevel="6">
      <c r="A3655" s="4" t="s">
        <v>959</v>
      </c>
      <c r="B3655" t="e">
        <f>VLOOKUP(A3671, テーブル5[], 2, FALSE)</f>
        <v>#N/A</v>
      </c>
    </row>
    <row r="3656" spans="1:2" hidden="1" outlineLevel="7">
      <c r="A3656" s="5" t="s">
        <v>959</v>
      </c>
      <c r="B3656" t="e">
        <f>VLOOKUP(A3660, テーブル5[], 2, FALSE)</f>
        <v>#N/A</v>
      </c>
    </row>
    <row r="3657" spans="1:2" hidden="1" outlineLevel="7">
      <c r="A3657" s="5" t="e">
        <f>VLOOKUP($A3660, テーブル5[], 3, FALSE)</f>
        <v>#N/A</v>
      </c>
      <c r="B3657" t="e">
        <f>$B3660 * VLOOKUP($A3660, テーブル5[], 4, FALSE)</f>
        <v>#N/A</v>
      </c>
    </row>
    <row r="3658" spans="1:2" hidden="1" outlineLevel="7">
      <c r="A3658" s="5" t="e">
        <f>VLOOKUP($A3660, テーブル5[], 5, FALSE)</f>
        <v>#N/A</v>
      </c>
      <c r="B3658" t="e">
        <f>$B3660 * VLOOKUP($A3660, テーブル5[], 6, FALSE)</f>
        <v>#N/A</v>
      </c>
    </row>
    <row r="3659" spans="1:2" hidden="1" outlineLevel="7">
      <c r="A3659" s="5" t="e">
        <f>VLOOKUP($A3660, テーブル5[], 7, FALSE)</f>
        <v>#N/A</v>
      </c>
      <c r="B3659" t="e">
        <f>$B3660 * VLOOKUP($A3660, テーブル5[], 8, FALSE)</f>
        <v>#N/A</v>
      </c>
    </row>
    <row r="3660" spans="1:2" hidden="1" outlineLevel="6" collapsed="1">
      <c r="A3660" s="4" t="e">
        <f>VLOOKUP($A3671, テーブル5[], 3, FALSE)</f>
        <v>#N/A</v>
      </c>
      <c r="B3660" t="e">
        <f>$B3671 * VLOOKUP($A3671, テーブル5[], 4, FALSE)</f>
        <v>#N/A</v>
      </c>
    </row>
    <row r="3661" spans="1:2" hidden="1" outlineLevel="7">
      <c r="A3661" s="5" t="s">
        <v>959</v>
      </c>
      <c r="B3661" t="e">
        <f>VLOOKUP(A3665, テーブル5[], 2, FALSE)</f>
        <v>#N/A</v>
      </c>
    </row>
    <row r="3662" spans="1:2" hidden="1" outlineLevel="7">
      <c r="A3662" s="5" t="e">
        <f>VLOOKUP($A3665, テーブル5[], 3, FALSE)</f>
        <v>#N/A</v>
      </c>
      <c r="B3662" t="e">
        <f>$B3665 * VLOOKUP($A3665, テーブル5[], 4, FALSE)</f>
        <v>#N/A</v>
      </c>
    </row>
    <row r="3663" spans="1:2" hidden="1" outlineLevel="7">
      <c r="A3663" s="5" t="e">
        <f>VLOOKUP($A3665, テーブル5[], 5, FALSE)</f>
        <v>#N/A</v>
      </c>
      <c r="B3663" t="e">
        <f>$B3665 * VLOOKUP($A3665, テーブル5[], 6, FALSE)</f>
        <v>#N/A</v>
      </c>
    </row>
    <row r="3664" spans="1:2" hidden="1" outlineLevel="7">
      <c r="A3664" s="5" t="e">
        <f>VLOOKUP($A3665, テーブル5[], 7, FALSE)</f>
        <v>#N/A</v>
      </c>
      <c r="B3664" t="e">
        <f>$B3665 * VLOOKUP($A3665, テーブル5[], 8, FALSE)</f>
        <v>#N/A</v>
      </c>
    </row>
    <row r="3665" spans="1:2" hidden="1" outlineLevel="6" collapsed="1">
      <c r="A3665" s="4" t="e">
        <f>VLOOKUP($A3671, テーブル5[], 5, FALSE)</f>
        <v>#N/A</v>
      </c>
      <c r="B3665" t="e">
        <f>$B3671 * VLOOKUP($A3671, テーブル5[], 6, FALSE)</f>
        <v>#N/A</v>
      </c>
    </row>
    <row r="3666" spans="1:2" hidden="1" outlineLevel="7">
      <c r="A3666" s="5" t="s">
        <v>959</v>
      </c>
      <c r="B3666" t="e">
        <f>VLOOKUP(A3670, テーブル5[], 2, FALSE)</f>
        <v>#N/A</v>
      </c>
    </row>
    <row r="3667" spans="1:2" hidden="1" outlineLevel="7">
      <c r="A3667" s="5" t="e">
        <f>VLOOKUP($A3670, テーブル5[], 3, FALSE)</f>
        <v>#N/A</v>
      </c>
      <c r="B3667" t="e">
        <f>$B3670 * VLOOKUP($A3670, テーブル5[], 4, FALSE)</f>
        <v>#N/A</v>
      </c>
    </row>
    <row r="3668" spans="1:2" hidden="1" outlineLevel="7">
      <c r="A3668" s="5" t="e">
        <f>VLOOKUP($A3670, テーブル5[], 5, FALSE)</f>
        <v>#N/A</v>
      </c>
      <c r="B3668" t="e">
        <f>$B3670 * VLOOKUP($A3670, テーブル5[], 6, FALSE)</f>
        <v>#N/A</v>
      </c>
    </row>
    <row r="3669" spans="1:2" hidden="1" outlineLevel="7">
      <c r="A3669" s="5" t="e">
        <f>VLOOKUP($A3670, テーブル5[], 7, FALSE)</f>
        <v>#N/A</v>
      </c>
      <c r="B3669" t="e">
        <f>$B3670 * VLOOKUP($A3670, テーブル5[], 8, FALSE)</f>
        <v>#N/A</v>
      </c>
    </row>
    <row r="3670" spans="1:2" hidden="1" outlineLevel="6" collapsed="1">
      <c r="A3670" s="4" t="e">
        <f>VLOOKUP($A3671, テーブル5[], 7, FALSE)</f>
        <v>#N/A</v>
      </c>
      <c r="B3670" t="e">
        <f>$B3671 * VLOOKUP($A3671, テーブル5[], 8, FALSE)</f>
        <v>#N/A</v>
      </c>
    </row>
    <row r="3671" spans="1:2" hidden="1" outlineLevel="5" collapsed="1">
      <c r="A3671" s="3" t="e">
        <f>VLOOKUP($A3672, テーブル5[], 7, FALSE)</f>
        <v>#N/A</v>
      </c>
      <c r="B3671" t="e">
        <f>$B3672 * VLOOKUP($A3672, テーブル5[], 8, FALSE)</f>
        <v>#N/A</v>
      </c>
    </row>
    <row r="3672" spans="1:2" hidden="1" outlineLevel="4" collapsed="1">
      <c r="A3672" s="10" t="e">
        <f>VLOOKUP($A3726, テーブル5[], 5, FALSE)</f>
        <v>#N/A</v>
      </c>
      <c r="B3672" s="11" t="e">
        <f>$B3726 * VLOOKUP($A3726, テーブル5[], 6, FALSE)</f>
        <v>#N/A</v>
      </c>
    </row>
    <row r="3673" spans="1:2" hidden="1" outlineLevel="5">
      <c r="A3673" s="3" t="s">
        <v>959</v>
      </c>
      <c r="B3673" t="e">
        <f>VLOOKUP(A3725, テーブル5[], 2, FALSE)</f>
        <v>#N/A</v>
      </c>
    </row>
    <row r="3674" spans="1:2" hidden="1" outlineLevel="6">
      <c r="A3674" s="4" t="s">
        <v>959</v>
      </c>
      <c r="B3674" t="e">
        <f>VLOOKUP(A3690, テーブル5[], 2, FALSE)</f>
        <v>#N/A</v>
      </c>
    </row>
    <row r="3675" spans="1:2" hidden="1" outlineLevel="7">
      <c r="A3675" s="5" t="s">
        <v>959</v>
      </c>
      <c r="B3675" t="e">
        <f>VLOOKUP(A3679, テーブル5[], 2, FALSE)</f>
        <v>#N/A</v>
      </c>
    </row>
    <row r="3676" spans="1:2" hidden="1" outlineLevel="7">
      <c r="A3676" s="5" t="e">
        <f>VLOOKUP($A3679, テーブル5[], 3, FALSE)</f>
        <v>#N/A</v>
      </c>
      <c r="B3676" t="e">
        <f>$B3679 * VLOOKUP($A3679, テーブル5[], 4, FALSE)</f>
        <v>#N/A</v>
      </c>
    </row>
    <row r="3677" spans="1:2" hidden="1" outlineLevel="7">
      <c r="A3677" s="5" t="e">
        <f>VLOOKUP($A3679, テーブル5[], 5, FALSE)</f>
        <v>#N/A</v>
      </c>
      <c r="B3677" t="e">
        <f>$B3679 * VLOOKUP($A3679, テーブル5[], 6, FALSE)</f>
        <v>#N/A</v>
      </c>
    </row>
    <row r="3678" spans="1:2" hidden="1" outlineLevel="7">
      <c r="A3678" s="5" t="e">
        <f>VLOOKUP($A3679, テーブル5[], 7, FALSE)</f>
        <v>#N/A</v>
      </c>
      <c r="B3678" t="e">
        <f>$B3679 * VLOOKUP($A3679, テーブル5[], 8, FALSE)</f>
        <v>#N/A</v>
      </c>
    </row>
    <row r="3679" spans="1:2" hidden="1" outlineLevel="6" collapsed="1">
      <c r="A3679" s="4" t="e">
        <f>VLOOKUP($A3690, テーブル5[], 3, FALSE)</f>
        <v>#N/A</v>
      </c>
      <c r="B3679" t="e">
        <f>$B3690 * VLOOKUP($A3690, テーブル5[], 4, FALSE)</f>
        <v>#N/A</v>
      </c>
    </row>
    <row r="3680" spans="1:2" hidden="1" outlineLevel="7">
      <c r="A3680" s="5" t="s">
        <v>959</v>
      </c>
      <c r="B3680" t="e">
        <f>VLOOKUP(A3684, テーブル5[], 2, FALSE)</f>
        <v>#N/A</v>
      </c>
    </row>
    <row r="3681" spans="1:2" hidden="1" outlineLevel="7">
      <c r="A3681" s="5" t="e">
        <f>VLOOKUP($A3684, テーブル5[], 3, FALSE)</f>
        <v>#N/A</v>
      </c>
      <c r="B3681" t="e">
        <f>$B3684 * VLOOKUP($A3684, テーブル5[], 4, FALSE)</f>
        <v>#N/A</v>
      </c>
    </row>
    <row r="3682" spans="1:2" hidden="1" outlineLevel="7">
      <c r="A3682" s="5" t="e">
        <f>VLOOKUP($A3684, テーブル5[], 5, FALSE)</f>
        <v>#N/A</v>
      </c>
      <c r="B3682" t="e">
        <f>$B3684 * VLOOKUP($A3684, テーブル5[], 6, FALSE)</f>
        <v>#N/A</v>
      </c>
    </row>
    <row r="3683" spans="1:2" hidden="1" outlineLevel="7">
      <c r="A3683" s="5" t="e">
        <f>VLOOKUP($A3684, テーブル5[], 7, FALSE)</f>
        <v>#N/A</v>
      </c>
      <c r="B3683" t="e">
        <f>$B3684 * VLOOKUP($A3684, テーブル5[], 8, FALSE)</f>
        <v>#N/A</v>
      </c>
    </row>
    <row r="3684" spans="1:2" hidden="1" outlineLevel="6" collapsed="1">
      <c r="A3684" s="4" t="e">
        <f>VLOOKUP($A3690, テーブル5[], 5, FALSE)</f>
        <v>#N/A</v>
      </c>
      <c r="B3684" t="e">
        <f>$B3690 * VLOOKUP($A3690, テーブル5[], 6, FALSE)</f>
        <v>#N/A</v>
      </c>
    </row>
    <row r="3685" spans="1:2" hidden="1" outlineLevel="7">
      <c r="A3685" s="5" t="s">
        <v>959</v>
      </c>
      <c r="B3685" t="e">
        <f>VLOOKUP(A3689, テーブル5[], 2, FALSE)</f>
        <v>#N/A</v>
      </c>
    </row>
    <row r="3686" spans="1:2" hidden="1" outlineLevel="7">
      <c r="A3686" s="5" t="e">
        <f>VLOOKUP($A3689, テーブル5[], 3, FALSE)</f>
        <v>#N/A</v>
      </c>
      <c r="B3686" t="e">
        <f>$B3689 * VLOOKUP($A3689, テーブル5[], 4, FALSE)</f>
        <v>#N/A</v>
      </c>
    </row>
    <row r="3687" spans="1:2" hidden="1" outlineLevel="7">
      <c r="A3687" s="5" t="e">
        <f>VLOOKUP($A3689, テーブル5[], 5, FALSE)</f>
        <v>#N/A</v>
      </c>
      <c r="B3687" t="e">
        <f>$B3689 * VLOOKUP($A3689, テーブル5[], 6, FALSE)</f>
        <v>#N/A</v>
      </c>
    </row>
    <row r="3688" spans="1:2" hidden="1" outlineLevel="7">
      <c r="A3688" s="5" t="e">
        <f>VLOOKUP($A3689, テーブル5[], 7, FALSE)</f>
        <v>#N/A</v>
      </c>
      <c r="B3688" t="e">
        <f>$B3689 * VLOOKUP($A3689, テーブル5[], 8, FALSE)</f>
        <v>#N/A</v>
      </c>
    </row>
    <row r="3689" spans="1:2" hidden="1" outlineLevel="6" collapsed="1">
      <c r="A3689" s="4" t="e">
        <f>VLOOKUP($A3690, テーブル5[], 7, FALSE)</f>
        <v>#N/A</v>
      </c>
      <c r="B3689" t="e">
        <f>$B3690 * VLOOKUP($A3690, テーブル5[], 8, FALSE)</f>
        <v>#N/A</v>
      </c>
    </row>
    <row r="3690" spans="1:2" hidden="1" outlineLevel="5" collapsed="1">
      <c r="A3690" s="3" t="e">
        <f>VLOOKUP($A3725, テーブル5[], 3, FALSE)</f>
        <v>#N/A</v>
      </c>
      <c r="B3690" t="e">
        <f>$B3725 * VLOOKUP($A3725, テーブル5[], 4, FALSE)</f>
        <v>#N/A</v>
      </c>
    </row>
    <row r="3691" spans="1:2" hidden="1" outlineLevel="6">
      <c r="A3691" s="4" t="s">
        <v>959</v>
      </c>
      <c r="B3691" t="e">
        <f>VLOOKUP(A3707, テーブル5[], 2, FALSE)</f>
        <v>#N/A</v>
      </c>
    </row>
    <row r="3692" spans="1:2" hidden="1" outlineLevel="7">
      <c r="A3692" s="5" t="s">
        <v>959</v>
      </c>
      <c r="B3692" t="e">
        <f>VLOOKUP(A3696, テーブル5[], 2, FALSE)</f>
        <v>#N/A</v>
      </c>
    </row>
    <row r="3693" spans="1:2" hidden="1" outlineLevel="7">
      <c r="A3693" s="5" t="e">
        <f>VLOOKUP($A3696, テーブル5[], 3, FALSE)</f>
        <v>#N/A</v>
      </c>
      <c r="B3693" t="e">
        <f>$B3696 * VLOOKUP($A3696, テーブル5[], 4, FALSE)</f>
        <v>#N/A</v>
      </c>
    </row>
    <row r="3694" spans="1:2" hidden="1" outlineLevel="7">
      <c r="A3694" s="5" t="e">
        <f>VLOOKUP($A3696, テーブル5[], 5, FALSE)</f>
        <v>#N/A</v>
      </c>
      <c r="B3694" t="e">
        <f>$B3696 * VLOOKUP($A3696, テーブル5[], 6, FALSE)</f>
        <v>#N/A</v>
      </c>
    </row>
    <row r="3695" spans="1:2" hidden="1" outlineLevel="7">
      <c r="A3695" s="5" t="e">
        <f>VLOOKUP($A3696, テーブル5[], 7, FALSE)</f>
        <v>#N/A</v>
      </c>
      <c r="B3695" t="e">
        <f>$B3696 * VLOOKUP($A3696, テーブル5[], 8, FALSE)</f>
        <v>#N/A</v>
      </c>
    </row>
    <row r="3696" spans="1:2" hidden="1" outlineLevel="6" collapsed="1">
      <c r="A3696" s="4" t="e">
        <f>VLOOKUP($A3707, テーブル5[], 3, FALSE)</f>
        <v>#N/A</v>
      </c>
      <c r="B3696" t="e">
        <f>$B3707 * VLOOKUP($A3707, テーブル5[], 4, FALSE)</f>
        <v>#N/A</v>
      </c>
    </row>
    <row r="3697" spans="1:2" hidden="1" outlineLevel="7">
      <c r="A3697" s="5" t="s">
        <v>959</v>
      </c>
      <c r="B3697" t="e">
        <f>VLOOKUP(A3701, テーブル5[], 2, FALSE)</f>
        <v>#N/A</v>
      </c>
    </row>
    <row r="3698" spans="1:2" hidden="1" outlineLevel="7">
      <c r="A3698" s="5" t="e">
        <f>VLOOKUP($A3701, テーブル5[], 3, FALSE)</f>
        <v>#N/A</v>
      </c>
      <c r="B3698" t="e">
        <f>$B3701 * VLOOKUP($A3701, テーブル5[], 4, FALSE)</f>
        <v>#N/A</v>
      </c>
    </row>
    <row r="3699" spans="1:2" hidden="1" outlineLevel="7">
      <c r="A3699" s="5" t="e">
        <f>VLOOKUP($A3701, テーブル5[], 5, FALSE)</f>
        <v>#N/A</v>
      </c>
      <c r="B3699" t="e">
        <f>$B3701 * VLOOKUP($A3701, テーブル5[], 6, FALSE)</f>
        <v>#N/A</v>
      </c>
    </row>
    <row r="3700" spans="1:2" hidden="1" outlineLevel="7">
      <c r="A3700" s="5" t="e">
        <f>VLOOKUP($A3701, テーブル5[], 7, FALSE)</f>
        <v>#N/A</v>
      </c>
      <c r="B3700" t="e">
        <f>$B3701 * VLOOKUP($A3701, テーブル5[], 8, FALSE)</f>
        <v>#N/A</v>
      </c>
    </row>
    <row r="3701" spans="1:2" hidden="1" outlineLevel="6" collapsed="1">
      <c r="A3701" s="4" t="e">
        <f>VLOOKUP($A3707, テーブル5[], 5, FALSE)</f>
        <v>#N/A</v>
      </c>
      <c r="B3701" t="e">
        <f>$B3707 * VLOOKUP($A3707, テーブル5[], 6, FALSE)</f>
        <v>#N/A</v>
      </c>
    </row>
    <row r="3702" spans="1:2" hidden="1" outlineLevel="7">
      <c r="A3702" s="5" t="s">
        <v>959</v>
      </c>
      <c r="B3702" t="e">
        <f>VLOOKUP(A3706, テーブル5[], 2, FALSE)</f>
        <v>#N/A</v>
      </c>
    </row>
    <row r="3703" spans="1:2" hidden="1" outlineLevel="7">
      <c r="A3703" s="5" t="e">
        <f>VLOOKUP($A3706, テーブル5[], 3, FALSE)</f>
        <v>#N/A</v>
      </c>
      <c r="B3703" t="e">
        <f>$B3706 * VLOOKUP($A3706, テーブル5[], 4, FALSE)</f>
        <v>#N/A</v>
      </c>
    </row>
    <row r="3704" spans="1:2" hidden="1" outlineLevel="7">
      <c r="A3704" s="5" t="e">
        <f>VLOOKUP($A3706, テーブル5[], 5, FALSE)</f>
        <v>#N/A</v>
      </c>
      <c r="B3704" t="e">
        <f>$B3706 * VLOOKUP($A3706, テーブル5[], 6, FALSE)</f>
        <v>#N/A</v>
      </c>
    </row>
    <row r="3705" spans="1:2" hidden="1" outlineLevel="7">
      <c r="A3705" s="5" t="e">
        <f>VLOOKUP($A3706, テーブル5[], 7, FALSE)</f>
        <v>#N/A</v>
      </c>
      <c r="B3705" t="e">
        <f>$B3706 * VLOOKUP($A3706, テーブル5[], 8, FALSE)</f>
        <v>#N/A</v>
      </c>
    </row>
    <row r="3706" spans="1:2" hidden="1" outlineLevel="6" collapsed="1">
      <c r="A3706" s="4" t="e">
        <f>VLOOKUP($A3707, テーブル5[], 7, FALSE)</f>
        <v>#N/A</v>
      </c>
      <c r="B3706" t="e">
        <f>$B3707 * VLOOKUP($A3707, テーブル5[], 8, FALSE)</f>
        <v>#N/A</v>
      </c>
    </row>
    <row r="3707" spans="1:2" hidden="1" outlineLevel="5" collapsed="1">
      <c r="A3707" s="3" t="e">
        <f>VLOOKUP($A3725, テーブル5[], 5, FALSE)</f>
        <v>#N/A</v>
      </c>
      <c r="B3707" t="e">
        <f>$B3725 * VLOOKUP($A3725, テーブル5[], 6, FALSE)</f>
        <v>#N/A</v>
      </c>
    </row>
    <row r="3708" spans="1:2" hidden="1" outlineLevel="6">
      <c r="A3708" s="4" t="s">
        <v>959</v>
      </c>
      <c r="B3708" t="e">
        <f>VLOOKUP(A3724, テーブル5[], 2, FALSE)</f>
        <v>#N/A</v>
      </c>
    </row>
    <row r="3709" spans="1:2" hidden="1" outlineLevel="7">
      <c r="A3709" s="5" t="s">
        <v>959</v>
      </c>
      <c r="B3709" t="e">
        <f>VLOOKUP(A3713, テーブル5[], 2, FALSE)</f>
        <v>#N/A</v>
      </c>
    </row>
    <row r="3710" spans="1:2" hidden="1" outlineLevel="7">
      <c r="A3710" s="5" t="e">
        <f>VLOOKUP($A3713, テーブル5[], 3, FALSE)</f>
        <v>#N/A</v>
      </c>
      <c r="B3710" t="e">
        <f>$B3713 * VLOOKUP($A3713, テーブル5[], 4, FALSE)</f>
        <v>#N/A</v>
      </c>
    </row>
    <row r="3711" spans="1:2" hidden="1" outlineLevel="7">
      <c r="A3711" s="5" t="e">
        <f>VLOOKUP($A3713, テーブル5[], 5, FALSE)</f>
        <v>#N/A</v>
      </c>
      <c r="B3711" t="e">
        <f>$B3713 * VLOOKUP($A3713, テーブル5[], 6, FALSE)</f>
        <v>#N/A</v>
      </c>
    </row>
    <row r="3712" spans="1:2" hidden="1" outlineLevel="7">
      <c r="A3712" s="5" t="e">
        <f>VLOOKUP($A3713, テーブル5[], 7, FALSE)</f>
        <v>#N/A</v>
      </c>
      <c r="B3712" t="e">
        <f>$B3713 * VLOOKUP($A3713, テーブル5[], 8, FALSE)</f>
        <v>#N/A</v>
      </c>
    </row>
    <row r="3713" spans="1:2" hidden="1" outlineLevel="6" collapsed="1">
      <c r="A3713" s="4" t="e">
        <f>VLOOKUP($A3724, テーブル5[], 3, FALSE)</f>
        <v>#N/A</v>
      </c>
      <c r="B3713" t="e">
        <f>$B3724 * VLOOKUP($A3724, テーブル5[], 4, FALSE)</f>
        <v>#N/A</v>
      </c>
    </row>
    <row r="3714" spans="1:2" hidden="1" outlineLevel="7">
      <c r="A3714" s="5" t="s">
        <v>959</v>
      </c>
      <c r="B3714" t="e">
        <f>VLOOKUP(A3718, テーブル5[], 2, FALSE)</f>
        <v>#N/A</v>
      </c>
    </row>
    <row r="3715" spans="1:2" hidden="1" outlineLevel="7">
      <c r="A3715" s="5" t="e">
        <f>VLOOKUP($A3718, テーブル5[], 3, FALSE)</f>
        <v>#N/A</v>
      </c>
      <c r="B3715" t="e">
        <f>$B3718 * VLOOKUP($A3718, テーブル5[], 4, FALSE)</f>
        <v>#N/A</v>
      </c>
    </row>
    <row r="3716" spans="1:2" hidden="1" outlineLevel="7">
      <c r="A3716" s="5" t="e">
        <f>VLOOKUP($A3718, テーブル5[], 5, FALSE)</f>
        <v>#N/A</v>
      </c>
      <c r="B3716" t="e">
        <f>$B3718 * VLOOKUP($A3718, テーブル5[], 6, FALSE)</f>
        <v>#N/A</v>
      </c>
    </row>
    <row r="3717" spans="1:2" hidden="1" outlineLevel="7">
      <c r="A3717" s="5" t="e">
        <f>VLOOKUP($A3718, テーブル5[], 7, FALSE)</f>
        <v>#N/A</v>
      </c>
      <c r="B3717" t="e">
        <f>$B3718 * VLOOKUP($A3718, テーブル5[], 8, FALSE)</f>
        <v>#N/A</v>
      </c>
    </row>
    <row r="3718" spans="1:2" hidden="1" outlineLevel="6" collapsed="1">
      <c r="A3718" s="4" t="e">
        <f>VLOOKUP($A3724, テーブル5[], 5, FALSE)</f>
        <v>#N/A</v>
      </c>
      <c r="B3718" t="e">
        <f>$B3724 * VLOOKUP($A3724, テーブル5[], 6, FALSE)</f>
        <v>#N/A</v>
      </c>
    </row>
    <row r="3719" spans="1:2" hidden="1" outlineLevel="7">
      <c r="A3719" s="5" t="s">
        <v>959</v>
      </c>
      <c r="B3719" t="e">
        <f>VLOOKUP(A3723, テーブル5[], 2, FALSE)</f>
        <v>#N/A</v>
      </c>
    </row>
    <row r="3720" spans="1:2" hidden="1" outlineLevel="7">
      <c r="A3720" s="5" t="e">
        <f>VLOOKUP($A3723, テーブル5[], 3, FALSE)</f>
        <v>#N/A</v>
      </c>
      <c r="B3720" t="e">
        <f>$B3723 * VLOOKUP($A3723, テーブル5[], 4, FALSE)</f>
        <v>#N/A</v>
      </c>
    </row>
    <row r="3721" spans="1:2" hidden="1" outlineLevel="7">
      <c r="A3721" s="5" t="e">
        <f>VLOOKUP($A3723, テーブル5[], 5, FALSE)</f>
        <v>#N/A</v>
      </c>
      <c r="B3721" t="e">
        <f>$B3723 * VLOOKUP($A3723, テーブル5[], 6, FALSE)</f>
        <v>#N/A</v>
      </c>
    </row>
    <row r="3722" spans="1:2" hidden="1" outlineLevel="7">
      <c r="A3722" s="5" t="e">
        <f>VLOOKUP($A3723, テーブル5[], 7, FALSE)</f>
        <v>#N/A</v>
      </c>
      <c r="B3722" t="e">
        <f>$B3723 * VLOOKUP($A3723, テーブル5[], 8, FALSE)</f>
        <v>#N/A</v>
      </c>
    </row>
    <row r="3723" spans="1:2" hidden="1" outlineLevel="6" collapsed="1">
      <c r="A3723" s="4" t="e">
        <f>VLOOKUP($A3724, テーブル5[], 7, FALSE)</f>
        <v>#N/A</v>
      </c>
      <c r="B3723" t="e">
        <f>$B3724 * VLOOKUP($A3724, テーブル5[], 8, FALSE)</f>
        <v>#N/A</v>
      </c>
    </row>
    <row r="3724" spans="1:2" hidden="1" outlineLevel="5" collapsed="1">
      <c r="A3724" s="3" t="e">
        <f>VLOOKUP($A3725, テーブル5[], 7, FALSE)</f>
        <v>#N/A</v>
      </c>
      <c r="B3724" t="e">
        <f>$B3725 * VLOOKUP($A3725, テーブル5[], 8, FALSE)</f>
        <v>#N/A</v>
      </c>
    </row>
    <row r="3725" spans="1:2" hidden="1" outlineLevel="4" collapsed="1">
      <c r="A3725" s="10" t="e">
        <f>VLOOKUP($A3726, テーブル5[], 7, FALSE)</f>
        <v>#N/A</v>
      </c>
      <c r="B3725" s="11" t="e">
        <f>$B3726 * VLOOKUP($A3726, テーブル5[], 8, FALSE)</f>
        <v>#N/A</v>
      </c>
    </row>
    <row r="3726" spans="1:2" hidden="1" outlineLevel="3" collapsed="1">
      <c r="A3726" s="8" t="e">
        <f>VLOOKUP($A3888, テーブル5[], 5, FALSE)</f>
        <v>#N/A</v>
      </c>
      <c r="B3726" s="9" t="e">
        <f>$B3888 * VLOOKUP($A3888, テーブル5[], 6, FALSE)</f>
        <v>#N/A</v>
      </c>
    </row>
    <row r="3727" spans="1:2" hidden="1" outlineLevel="4">
      <c r="A3727" s="10" t="s">
        <v>959</v>
      </c>
      <c r="B3727" s="11" t="e">
        <f>VLOOKUP(A3887, テーブル5[], 2, FALSE)</f>
        <v>#N/A</v>
      </c>
    </row>
    <row r="3728" spans="1:2" hidden="1" outlineLevel="5">
      <c r="A3728" s="3" t="s">
        <v>959</v>
      </c>
      <c r="B3728" t="e">
        <f>VLOOKUP(A3780, テーブル5[], 2, FALSE)</f>
        <v>#N/A</v>
      </c>
    </row>
    <row r="3729" spans="1:2" hidden="1" outlineLevel="6">
      <c r="A3729" s="4" t="s">
        <v>959</v>
      </c>
      <c r="B3729" t="e">
        <f>VLOOKUP(A3745, テーブル5[], 2, FALSE)</f>
        <v>#N/A</v>
      </c>
    </row>
    <row r="3730" spans="1:2" hidden="1" outlineLevel="7">
      <c r="A3730" s="5" t="s">
        <v>959</v>
      </c>
      <c r="B3730" t="e">
        <f>VLOOKUP(A3734, テーブル5[], 2, FALSE)</f>
        <v>#N/A</v>
      </c>
    </row>
    <row r="3731" spans="1:2" hidden="1" outlineLevel="7">
      <c r="A3731" s="5" t="e">
        <f>VLOOKUP($A3734, テーブル5[], 3, FALSE)</f>
        <v>#N/A</v>
      </c>
      <c r="B3731" t="e">
        <f>$B3734 * VLOOKUP($A3734, テーブル5[], 4, FALSE)</f>
        <v>#N/A</v>
      </c>
    </row>
    <row r="3732" spans="1:2" hidden="1" outlineLevel="7">
      <c r="A3732" s="5" t="e">
        <f>VLOOKUP($A3734, テーブル5[], 5, FALSE)</f>
        <v>#N/A</v>
      </c>
      <c r="B3732" t="e">
        <f>$B3734 * VLOOKUP($A3734, テーブル5[], 6, FALSE)</f>
        <v>#N/A</v>
      </c>
    </row>
    <row r="3733" spans="1:2" hidden="1" outlineLevel="7">
      <c r="A3733" s="5" t="e">
        <f>VLOOKUP($A3734, テーブル5[], 7, FALSE)</f>
        <v>#N/A</v>
      </c>
      <c r="B3733" t="e">
        <f>$B3734 * VLOOKUP($A3734, テーブル5[], 8, FALSE)</f>
        <v>#N/A</v>
      </c>
    </row>
    <row r="3734" spans="1:2" hidden="1" outlineLevel="6" collapsed="1">
      <c r="A3734" s="4" t="e">
        <f>VLOOKUP($A3745, テーブル5[], 3, FALSE)</f>
        <v>#N/A</v>
      </c>
      <c r="B3734" t="e">
        <f>$B3745 * VLOOKUP($A3745, テーブル5[], 4, FALSE)</f>
        <v>#N/A</v>
      </c>
    </row>
    <row r="3735" spans="1:2" hidden="1" outlineLevel="7">
      <c r="A3735" s="5" t="s">
        <v>959</v>
      </c>
      <c r="B3735" t="e">
        <f>VLOOKUP(A3739, テーブル5[], 2, FALSE)</f>
        <v>#N/A</v>
      </c>
    </row>
    <row r="3736" spans="1:2" hidden="1" outlineLevel="7">
      <c r="A3736" s="5" t="e">
        <f>VLOOKUP($A3739, テーブル5[], 3, FALSE)</f>
        <v>#N/A</v>
      </c>
      <c r="B3736" t="e">
        <f>$B3739 * VLOOKUP($A3739, テーブル5[], 4, FALSE)</f>
        <v>#N/A</v>
      </c>
    </row>
    <row r="3737" spans="1:2" hidden="1" outlineLevel="7">
      <c r="A3737" s="5" t="e">
        <f>VLOOKUP($A3739, テーブル5[], 5, FALSE)</f>
        <v>#N/A</v>
      </c>
      <c r="B3737" t="e">
        <f>$B3739 * VLOOKUP($A3739, テーブル5[], 6, FALSE)</f>
        <v>#N/A</v>
      </c>
    </row>
    <row r="3738" spans="1:2" hidden="1" outlineLevel="7">
      <c r="A3738" s="5" t="e">
        <f>VLOOKUP($A3739, テーブル5[], 7, FALSE)</f>
        <v>#N/A</v>
      </c>
      <c r="B3738" t="e">
        <f>$B3739 * VLOOKUP($A3739, テーブル5[], 8, FALSE)</f>
        <v>#N/A</v>
      </c>
    </row>
    <row r="3739" spans="1:2" hidden="1" outlineLevel="6" collapsed="1">
      <c r="A3739" s="4" t="e">
        <f>VLOOKUP($A3745, テーブル5[], 5, FALSE)</f>
        <v>#N/A</v>
      </c>
      <c r="B3739" t="e">
        <f>$B3745 * VLOOKUP($A3745, テーブル5[], 6, FALSE)</f>
        <v>#N/A</v>
      </c>
    </row>
    <row r="3740" spans="1:2" hidden="1" outlineLevel="7">
      <c r="A3740" s="5" t="s">
        <v>959</v>
      </c>
      <c r="B3740" t="e">
        <f>VLOOKUP(A3744, テーブル5[], 2, FALSE)</f>
        <v>#N/A</v>
      </c>
    </row>
    <row r="3741" spans="1:2" hidden="1" outlineLevel="7">
      <c r="A3741" s="5" t="e">
        <f>VLOOKUP($A3744, テーブル5[], 3, FALSE)</f>
        <v>#N/A</v>
      </c>
      <c r="B3741" t="e">
        <f>$B3744 * VLOOKUP($A3744, テーブル5[], 4, FALSE)</f>
        <v>#N/A</v>
      </c>
    </row>
    <row r="3742" spans="1:2" hidden="1" outlineLevel="7">
      <c r="A3742" s="5" t="e">
        <f>VLOOKUP($A3744, テーブル5[], 5, FALSE)</f>
        <v>#N/A</v>
      </c>
      <c r="B3742" t="e">
        <f>$B3744 * VLOOKUP($A3744, テーブル5[], 6, FALSE)</f>
        <v>#N/A</v>
      </c>
    </row>
    <row r="3743" spans="1:2" hidden="1" outlineLevel="7">
      <c r="A3743" s="5" t="e">
        <f>VLOOKUP($A3744, テーブル5[], 7, FALSE)</f>
        <v>#N/A</v>
      </c>
      <c r="B3743" t="e">
        <f>$B3744 * VLOOKUP($A3744, テーブル5[], 8, FALSE)</f>
        <v>#N/A</v>
      </c>
    </row>
    <row r="3744" spans="1:2" hidden="1" outlineLevel="6" collapsed="1">
      <c r="A3744" s="4" t="e">
        <f>VLOOKUP($A3745, テーブル5[], 7, FALSE)</f>
        <v>#N/A</v>
      </c>
      <c r="B3744" t="e">
        <f>$B3745 * VLOOKUP($A3745, テーブル5[], 8, FALSE)</f>
        <v>#N/A</v>
      </c>
    </row>
    <row r="3745" spans="1:2" hidden="1" outlineLevel="5" collapsed="1">
      <c r="A3745" s="3" t="e">
        <f>VLOOKUP($A3780, テーブル5[], 3, FALSE)</f>
        <v>#N/A</v>
      </c>
      <c r="B3745" t="e">
        <f>$B3780 * VLOOKUP($A3780, テーブル5[], 4, FALSE)</f>
        <v>#N/A</v>
      </c>
    </row>
    <row r="3746" spans="1:2" hidden="1" outlineLevel="6">
      <c r="A3746" s="4" t="s">
        <v>959</v>
      </c>
      <c r="B3746" t="e">
        <f>VLOOKUP(A3762, テーブル5[], 2, FALSE)</f>
        <v>#N/A</v>
      </c>
    </row>
    <row r="3747" spans="1:2" hidden="1" outlineLevel="7">
      <c r="A3747" s="5" t="s">
        <v>959</v>
      </c>
      <c r="B3747" t="e">
        <f>VLOOKUP(A3751, テーブル5[], 2, FALSE)</f>
        <v>#N/A</v>
      </c>
    </row>
    <row r="3748" spans="1:2" hidden="1" outlineLevel="7">
      <c r="A3748" s="5" t="e">
        <f>VLOOKUP($A3751, テーブル5[], 3, FALSE)</f>
        <v>#N/A</v>
      </c>
      <c r="B3748" t="e">
        <f>$B3751 * VLOOKUP($A3751, テーブル5[], 4, FALSE)</f>
        <v>#N/A</v>
      </c>
    </row>
    <row r="3749" spans="1:2" hidden="1" outlineLevel="7">
      <c r="A3749" s="5" t="e">
        <f>VLOOKUP($A3751, テーブル5[], 5, FALSE)</f>
        <v>#N/A</v>
      </c>
      <c r="B3749" t="e">
        <f>$B3751 * VLOOKUP($A3751, テーブル5[], 6, FALSE)</f>
        <v>#N/A</v>
      </c>
    </row>
    <row r="3750" spans="1:2" hidden="1" outlineLevel="7">
      <c r="A3750" s="5" t="e">
        <f>VLOOKUP($A3751, テーブル5[], 7, FALSE)</f>
        <v>#N/A</v>
      </c>
      <c r="B3750" t="e">
        <f>$B3751 * VLOOKUP($A3751, テーブル5[], 8, FALSE)</f>
        <v>#N/A</v>
      </c>
    </row>
    <row r="3751" spans="1:2" hidden="1" outlineLevel="6" collapsed="1">
      <c r="A3751" s="4" t="e">
        <f>VLOOKUP($A3762, テーブル5[], 3, FALSE)</f>
        <v>#N/A</v>
      </c>
      <c r="B3751" t="e">
        <f>$B3762 * VLOOKUP($A3762, テーブル5[], 4, FALSE)</f>
        <v>#N/A</v>
      </c>
    </row>
    <row r="3752" spans="1:2" hidden="1" outlineLevel="7">
      <c r="A3752" s="5" t="s">
        <v>959</v>
      </c>
      <c r="B3752" t="e">
        <f>VLOOKUP(A3756, テーブル5[], 2, FALSE)</f>
        <v>#N/A</v>
      </c>
    </row>
    <row r="3753" spans="1:2" hidden="1" outlineLevel="7">
      <c r="A3753" s="5" t="e">
        <f>VLOOKUP($A3756, テーブル5[], 3, FALSE)</f>
        <v>#N/A</v>
      </c>
      <c r="B3753" t="e">
        <f>$B3756 * VLOOKUP($A3756, テーブル5[], 4, FALSE)</f>
        <v>#N/A</v>
      </c>
    </row>
    <row r="3754" spans="1:2" hidden="1" outlineLevel="7">
      <c r="A3754" s="5" t="e">
        <f>VLOOKUP($A3756, テーブル5[], 5, FALSE)</f>
        <v>#N/A</v>
      </c>
      <c r="B3754" t="e">
        <f>$B3756 * VLOOKUP($A3756, テーブル5[], 6, FALSE)</f>
        <v>#N/A</v>
      </c>
    </row>
    <row r="3755" spans="1:2" hidden="1" outlineLevel="7">
      <c r="A3755" s="5" t="e">
        <f>VLOOKUP($A3756, テーブル5[], 7, FALSE)</f>
        <v>#N/A</v>
      </c>
      <c r="B3755" t="e">
        <f>$B3756 * VLOOKUP($A3756, テーブル5[], 8, FALSE)</f>
        <v>#N/A</v>
      </c>
    </row>
    <row r="3756" spans="1:2" hidden="1" outlineLevel="6" collapsed="1">
      <c r="A3756" s="4" t="e">
        <f>VLOOKUP($A3762, テーブル5[], 5, FALSE)</f>
        <v>#N/A</v>
      </c>
      <c r="B3756" t="e">
        <f>$B3762 * VLOOKUP($A3762, テーブル5[], 6, FALSE)</f>
        <v>#N/A</v>
      </c>
    </row>
    <row r="3757" spans="1:2" hidden="1" outlineLevel="7">
      <c r="A3757" s="5" t="s">
        <v>959</v>
      </c>
      <c r="B3757" t="e">
        <f>VLOOKUP(A3761, テーブル5[], 2, FALSE)</f>
        <v>#N/A</v>
      </c>
    </row>
    <row r="3758" spans="1:2" hidden="1" outlineLevel="7">
      <c r="A3758" s="5" t="e">
        <f>VLOOKUP($A3761, テーブル5[], 3, FALSE)</f>
        <v>#N/A</v>
      </c>
      <c r="B3758" t="e">
        <f>$B3761 * VLOOKUP($A3761, テーブル5[], 4, FALSE)</f>
        <v>#N/A</v>
      </c>
    </row>
    <row r="3759" spans="1:2" hidden="1" outlineLevel="7">
      <c r="A3759" s="5" t="e">
        <f>VLOOKUP($A3761, テーブル5[], 5, FALSE)</f>
        <v>#N/A</v>
      </c>
      <c r="B3759" t="e">
        <f>$B3761 * VLOOKUP($A3761, テーブル5[], 6, FALSE)</f>
        <v>#N/A</v>
      </c>
    </row>
    <row r="3760" spans="1:2" hidden="1" outlineLevel="7">
      <c r="A3760" s="5" t="e">
        <f>VLOOKUP($A3761, テーブル5[], 7, FALSE)</f>
        <v>#N/A</v>
      </c>
      <c r="B3760" t="e">
        <f>$B3761 * VLOOKUP($A3761, テーブル5[], 8, FALSE)</f>
        <v>#N/A</v>
      </c>
    </row>
    <row r="3761" spans="1:2" hidden="1" outlineLevel="6" collapsed="1">
      <c r="A3761" s="4" t="e">
        <f>VLOOKUP($A3762, テーブル5[], 7, FALSE)</f>
        <v>#N/A</v>
      </c>
      <c r="B3761" t="e">
        <f>$B3762 * VLOOKUP($A3762, テーブル5[], 8, FALSE)</f>
        <v>#N/A</v>
      </c>
    </row>
    <row r="3762" spans="1:2" hidden="1" outlineLevel="5" collapsed="1">
      <c r="A3762" s="3" t="e">
        <f>VLOOKUP($A3780, テーブル5[], 5, FALSE)</f>
        <v>#N/A</v>
      </c>
      <c r="B3762" t="e">
        <f>$B3780 * VLOOKUP($A3780, テーブル5[], 6, FALSE)</f>
        <v>#N/A</v>
      </c>
    </row>
    <row r="3763" spans="1:2" hidden="1" outlineLevel="6">
      <c r="A3763" s="4" t="s">
        <v>959</v>
      </c>
      <c r="B3763" t="e">
        <f>VLOOKUP(A3779, テーブル5[], 2, FALSE)</f>
        <v>#N/A</v>
      </c>
    </row>
    <row r="3764" spans="1:2" hidden="1" outlineLevel="7">
      <c r="A3764" s="5" t="s">
        <v>959</v>
      </c>
      <c r="B3764" t="e">
        <f>VLOOKUP(A3768, テーブル5[], 2, FALSE)</f>
        <v>#N/A</v>
      </c>
    </row>
    <row r="3765" spans="1:2" hidden="1" outlineLevel="7">
      <c r="A3765" s="5" t="e">
        <f>VLOOKUP($A3768, テーブル5[], 3, FALSE)</f>
        <v>#N/A</v>
      </c>
      <c r="B3765" t="e">
        <f>$B3768 * VLOOKUP($A3768, テーブル5[], 4, FALSE)</f>
        <v>#N/A</v>
      </c>
    </row>
    <row r="3766" spans="1:2" hidden="1" outlineLevel="7">
      <c r="A3766" s="5" t="e">
        <f>VLOOKUP($A3768, テーブル5[], 5, FALSE)</f>
        <v>#N/A</v>
      </c>
      <c r="B3766" t="e">
        <f>$B3768 * VLOOKUP($A3768, テーブル5[], 6, FALSE)</f>
        <v>#N/A</v>
      </c>
    </row>
    <row r="3767" spans="1:2" hidden="1" outlineLevel="7">
      <c r="A3767" s="5" t="e">
        <f>VLOOKUP($A3768, テーブル5[], 7, FALSE)</f>
        <v>#N/A</v>
      </c>
      <c r="B3767" t="e">
        <f>$B3768 * VLOOKUP($A3768, テーブル5[], 8, FALSE)</f>
        <v>#N/A</v>
      </c>
    </row>
    <row r="3768" spans="1:2" hidden="1" outlineLevel="6" collapsed="1">
      <c r="A3768" s="4" t="e">
        <f>VLOOKUP($A3779, テーブル5[], 3, FALSE)</f>
        <v>#N/A</v>
      </c>
      <c r="B3768" t="e">
        <f>$B3779 * VLOOKUP($A3779, テーブル5[], 4, FALSE)</f>
        <v>#N/A</v>
      </c>
    </row>
    <row r="3769" spans="1:2" hidden="1" outlineLevel="7">
      <c r="A3769" s="5" t="s">
        <v>959</v>
      </c>
      <c r="B3769" t="e">
        <f>VLOOKUP(A3773, テーブル5[], 2, FALSE)</f>
        <v>#N/A</v>
      </c>
    </row>
    <row r="3770" spans="1:2" hidden="1" outlineLevel="7">
      <c r="A3770" s="5" t="e">
        <f>VLOOKUP($A3773, テーブル5[], 3, FALSE)</f>
        <v>#N/A</v>
      </c>
      <c r="B3770" t="e">
        <f>$B3773 * VLOOKUP($A3773, テーブル5[], 4, FALSE)</f>
        <v>#N/A</v>
      </c>
    </row>
    <row r="3771" spans="1:2" hidden="1" outlineLevel="7">
      <c r="A3771" s="5" t="e">
        <f>VLOOKUP($A3773, テーブル5[], 5, FALSE)</f>
        <v>#N/A</v>
      </c>
      <c r="B3771" t="e">
        <f>$B3773 * VLOOKUP($A3773, テーブル5[], 6, FALSE)</f>
        <v>#N/A</v>
      </c>
    </row>
    <row r="3772" spans="1:2" hidden="1" outlineLevel="7">
      <c r="A3772" s="5" t="e">
        <f>VLOOKUP($A3773, テーブル5[], 7, FALSE)</f>
        <v>#N/A</v>
      </c>
      <c r="B3772" t="e">
        <f>$B3773 * VLOOKUP($A3773, テーブル5[], 8, FALSE)</f>
        <v>#N/A</v>
      </c>
    </row>
    <row r="3773" spans="1:2" hidden="1" outlineLevel="6" collapsed="1">
      <c r="A3773" s="4" t="e">
        <f>VLOOKUP($A3779, テーブル5[], 5, FALSE)</f>
        <v>#N/A</v>
      </c>
      <c r="B3773" t="e">
        <f>$B3779 * VLOOKUP($A3779, テーブル5[], 6, FALSE)</f>
        <v>#N/A</v>
      </c>
    </row>
    <row r="3774" spans="1:2" hidden="1" outlineLevel="7">
      <c r="A3774" s="5" t="s">
        <v>959</v>
      </c>
      <c r="B3774" t="e">
        <f>VLOOKUP(A3778, テーブル5[], 2, FALSE)</f>
        <v>#N/A</v>
      </c>
    </row>
    <row r="3775" spans="1:2" hidden="1" outlineLevel="7">
      <c r="A3775" s="5" t="e">
        <f>VLOOKUP($A3778, テーブル5[], 3, FALSE)</f>
        <v>#N/A</v>
      </c>
      <c r="B3775" t="e">
        <f>$B3778 * VLOOKUP($A3778, テーブル5[], 4, FALSE)</f>
        <v>#N/A</v>
      </c>
    </row>
    <row r="3776" spans="1:2" hidden="1" outlineLevel="7">
      <c r="A3776" s="5" t="e">
        <f>VLOOKUP($A3778, テーブル5[], 5, FALSE)</f>
        <v>#N/A</v>
      </c>
      <c r="B3776" t="e">
        <f>$B3778 * VLOOKUP($A3778, テーブル5[], 6, FALSE)</f>
        <v>#N/A</v>
      </c>
    </row>
    <row r="3777" spans="1:2" hidden="1" outlineLevel="7">
      <c r="A3777" s="5" t="e">
        <f>VLOOKUP($A3778, テーブル5[], 7, FALSE)</f>
        <v>#N/A</v>
      </c>
      <c r="B3777" t="e">
        <f>$B3778 * VLOOKUP($A3778, テーブル5[], 8, FALSE)</f>
        <v>#N/A</v>
      </c>
    </row>
    <row r="3778" spans="1:2" hidden="1" outlineLevel="6" collapsed="1">
      <c r="A3778" s="4" t="e">
        <f>VLOOKUP($A3779, テーブル5[], 7, FALSE)</f>
        <v>#N/A</v>
      </c>
      <c r="B3778" t="e">
        <f>$B3779 * VLOOKUP($A3779, テーブル5[], 8, FALSE)</f>
        <v>#N/A</v>
      </c>
    </row>
    <row r="3779" spans="1:2" hidden="1" outlineLevel="5" collapsed="1">
      <c r="A3779" s="3" t="e">
        <f>VLOOKUP($A3780, テーブル5[], 7, FALSE)</f>
        <v>#N/A</v>
      </c>
      <c r="B3779" t="e">
        <f>$B3780 * VLOOKUP($A3780, テーブル5[], 8, FALSE)</f>
        <v>#N/A</v>
      </c>
    </row>
    <row r="3780" spans="1:2" hidden="1" outlineLevel="4" collapsed="1">
      <c r="A3780" s="10" t="e">
        <f>VLOOKUP($A3887, テーブル5[], 3, FALSE)</f>
        <v>#N/A</v>
      </c>
      <c r="B3780" s="11" t="e">
        <f>$B3887 * VLOOKUP($A3887, テーブル5[], 4, FALSE)</f>
        <v>#N/A</v>
      </c>
    </row>
    <row r="3781" spans="1:2" hidden="1" outlineLevel="5">
      <c r="A3781" s="3" t="s">
        <v>959</v>
      </c>
      <c r="B3781" t="e">
        <f>VLOOKUP(A3833, テーブル5[], 2, FALSE)</f>
        <v>#N/A</v>
      </c>
    </row>
    <row r="3782" spans="1:2" hidden="1" outlineLevel="6">
      <c r="A3782" s="4" t="s">
        <v>959</v>
      </c>
      <c r="B3782" t="e">
        <f>VLOOKUP(A3798, テーブル5[], 2, FALSE)</f>
        <v>#N/A</v>
      </c>
    </row>
    <row r="3783" spans="1:2" hidden="1" outlineLevel="7">
      <c r="A3783" s="5" t="s">
        <v>959</v>
      </c>
      <c r="B3783" t="e">
        <f>VLOOKUP(A3787, テーブル5[], 2, FALSE)</f>
        <v>#N/A</v>
      </c>
    </row>
    <row r="3784" spans="1:2" hidden="1" outlineLevel="7">
      <c r="A3784" s="5" t="e">
        <f>VLOOKUP($A3787, テーブル5[], 3, FALSE)</f>
        <v>#N/A</v>
      </c>
      <c r="B3784" t="e">
        <f>$B3787 * VLOOKUP($A3787, テーブル5[], 4, FALSE)</f>
        <v>#N/A</v>
      </c>
    </row>
    <row r="3785" spans="1:2" hidden="1" outlineLevel="7">
      <c r="A3785" s="5" t="e">
        <f>VLOOKUP($A3787, テーブル5[], 5, FALSE)</f>
        <v>#N/A</v>
      </c>
      <c r="B3785" t="e">
        <f>$B3787 * VLOOKUP($A3787, テーブル5[], 6, FALSE)</f>
        <v>#N/A</v>
      </c>
    </row>
    <row r="3786" spans="1:2" hidden="1" outlineLevel="7">
      <c r="A3786" s="5" t="e">
        <f>VLOOKUP($A3787, テーブル5[], 7, FALSE)</f>
        <v>#N/A</v>
      </c>
      <c r="B3786" t="e">
        <f>$B3787 * VLOOKUP($A3787, テーブル5[], 8, FALSE)</f>
        <v>#N/A</v>
      </c>
    </row>
    <row r="3787" spans="1:2" hidden="1" outlineLevel="6" collapsed="1">
      <c r="A3787" s="4" t="e">
        <f>VLOOKUP($A3798, テーブル5[], 3, FALSE)</f>
        <v>#N/A</v>
      </c>
      <c r="B3787" t="e">
        <f>$B3798 * VLOOKUP($A3798, テーブル5[], 4, FALSE)</f>
        <v>#N/A</v>
      </c>
    </row>
    <row r="3788" spans="1:2" hidden="1" outlineLevel="7">
      <c r="A3788" s="5" t="s">
        <v>959</v>
      </c>
      <c r="B3788" t="e">
        <f>VLOOKUP(A3792, テーブル5[], 2, FALSE)</f>
        <v>#N/A</v>
      </c>
    </row>
    <row r="3789" spans="1:2" hidden="1" outlineLevel="7">
      <c r="A3789" s="5" t="e">
        <f>VLOOKUP($A3792, テーブル5[], 3, FALSE)</f>
        <v>#N/A</v>
      </c>
      <c r="B3789" t="e">
        <f>$B3792 * VLOOKUP($A3792, テーブル5[], 4, FALSE)</f>
        <v>#N/A</v>
      </c>
    </row>
    <row r="3790" spans="1:2" hidden="1" outlineLevel="7">
      <c r="A3790" s="5" t="e">
        <f>VLOOKUP($A3792, テーブル5[], 5, FALSE)</f>
        <v>#N/A</v>
      </c>
      <c r="B3790" t="e">
        <f>$B3792 * VLOOKUP($A3792, テーブル5[], 6, FALSE)</f>
        <v>#N/A</v>
      </c>
    </row>
    <row r="3791" spans="1:2" hidden="1" outlineLevel="7">
      <c r="A3791" s="5" t="e">
        <f>VLOOKUP($A3792, テーブル5[], 7, FALSE)</f>
        <v>#N/A</v>
      </c>
      <c r="B3791" t="e">
        <f>$B3792 * VLOOKUP($A3792, テーブル5[], 8, FALSE)</f>
        <v>#N/A</v>
      </c>
    </row>
    <row r="3792" spans="1:2" hidden="1" outlineLevel="6" collapsed="1">
      <c r="A3792" s="4" t="e">
        <f>VLOOKUP($A3798, テーブル5[], 5, FALSE)</f>
        <v>#N/A</v>
      </c>
      <c r="B3792" t="e">
        <f>$B3798 * VLOOKUP($A3798, テーブル5[], 6, FALSE)</f>
        <v>#N/A</v>
      </c>
    </row>
    <row r="3793" spans="1:2" hidden="1" outlineLevel="7">
      <c r="A3793" s="5" t="s">
        <v>959</v>
      </c>
      <c r="B3793" t="e">
        <f>VLOOKUP(A3797, テーブル5[], 2, FALSE)</f>
        <v>#N/A</v>
      </c>
    </row>
    <row r="3794" spans="1:2" hidden="1" outlineLevel="7">
      <c r="A3794" s="5" t="e">
        <f>VLOOKUP($A3797, テーブル5[], 3, FALSE)</f>
        <v>#N/A</v>
      </c>
      <c r="B3794" t="e">
        <f>$B3797 * VLOOKUP($A3797, テーブル5[], 4, FALSE)</f>
        <v>#N/A</v>
      </c>
    </row>
    <row r="3795" spans="1:2" hidden="1" outlineLevel="7">
      <c r="A3795" s="5" t="e">
        <f>VLOOKUP($A3797, テーブル5[], 5, FALSE)</f>
        <v>#N/A</v>
      </c>
      <c r="B3795" t="e">
        <f>$B3797 * VLOOKUP($A3797, テーブル5[], 6, FALSE)</f>
        <v>#N/A</v>
      </c>
    </row>
    <row r="3796" spans="1:2" hidden="1" outlineLevel="7">
      <c r="A3796" s="5" t="e">
        <f>VLOOKUP($A3797, テーブル5[], 7, FALSE)</f>
        <v>#N/A</v>
      </c>
      <c r="B3796" t="e">
        <f>$B3797 * VLOOKUP($A3797, テーブル5[], 8, FALSE)</f>
        <v>#N/A</v>
      </c>
    </row>
    <row r="3797" spans="1:2" hidden="1" outlineLevel="6" collapsed="1">
      <c r="A3797" s="4" t="e">
        <f>VLOOKUP($A3798, テーブル5[], 7, FALSE)</f>
        <v>#N/A</v>
      </c>
      <c r="B3797" t="e">
        <f>$B3798 * VLOOKUP($A3798, テーブル5[], 8, FALSE)</f>
        <v>#N/A</v>
      </c>
    </row>
    <row r="3798" spans="1:2" hidden="1" outlineLevel="5" collapsed="1">
      <c r="A3798" s="3" t="e">
        <f>VLOOKUP($A3833, テーブル5[], 3, FALSE)</f>
        <v>#N/A</v>
      </c>
      <c r="B3798" t="e">
        <f>$B3833 * VLOOKUP($A3833, テーブル5[], 4, FALSE)</f>
        <v>#N/A</v>
      </c>
    </row>
    <row r="3799" spans="1:2" hidden="1" outlineLevel="6">
      <c r="A3799" s="4" t="s">
        <v>959</v>
      </c>
      <c r="B3799" t="e">
        <f>VLOOKUP(A3815, テーブル5[], 2, FALSE)</f>
        <v>#N/A</v>
      </c>
    </row>
    <row r="3800" spans="1:2" hidden="1" outlineLevel="7">
      <c r="A3800" s="5" t="s">
        <v>959</v>
      </c>
      <c r="B3800" t="e">
        <f>VLOOKUP(A3804, テーブル5[], 2, FALSE)</f>
        <v>#N/A</v>
      </c>
    </row>
    <row r="3801" spans="1:2" hidden="1" outlineLevel="7">
      <c r="A3801" s="5" t="e">
        <f>VLOOKUP($A3804, テーブル5[], 3, FALSE)</f>
        <v>#N/A</v>
      </c>
      <c r="B3801" t="e">
        <f>$B3804 * VLOOKUP($A3804, テーブル5[], 4, FALSE)</f>
        <v>#N/A</v>
      </c>
    </row>
    <row r="3802" spans="1:2" hidden="1" outlineLevel="7">
      <c r="A3802" s="5" t="e">
        <f>VLOOKUP($A3804, テーブル5[], 5, FALSE)</f>
        <v>#N/A</v>
      </c>
      <c r="B3802" t="e">
        <f>$B3804 * VLOOKUP($A3804, テーブル5[], 6, FALSE)</f>
        <v>#N/A</v>
      </c>
    </row>
    <row r="3803" spans="1:2" hidden="1" outlineLevel="7">
      <c r="A3803" s="5" t="e">
        <f>VLOOKUP($A3804, テーブル5[], 7, FALSE)</f>
        <v>#N/A</v>
      </c>
      <c r="B3803" t="e">
        <f>$B3804 * VLOOKUP($A3804, テーブル5[], 8, FALSE)</f>
        <v>#N/A</v>
      </c>
    </row>
    <row r="3804" spans="1:2" hidden="1" outlineLevel="6" collapsed="1">
      <c r="A3804" s="4" t="e">
        <f>VLOOKUP($A3815, テーブル5[], 3, FALSE)</f>
        <v>#N/A</v>
      </c>
      <c r="B3804" t="e">
        <f>$B3815 * VLOOKUP($A3815, テーブル5[], 4, FALSE)</f>
        <v>#N/A</v>
      </c>
    </row>
    <row r="3805" spans="1:2" hidden="1" outlineLevel="7">
      <c r="A3805" s="5" t="s">
        <v>959</v>
      </c>
      <c r="B3805" t="e">
        <f>VLOOKUP(A3809, テーブル5[], 2, FALSE)</f>
        <v>#N/A</v>
      </c>
    </row>
    <row r="3806" spans="1:2" hidden="1" outlineLevel="7">
      <c r="A3806" s="5" t="e">
        <f>VLOOKUP($A3809, テーブル5[], 3, FALSE)</f>
        <v>#N/A</v>
      </c>
      <c r="B3806" t="e">
        <f>$B3809 * VLOOKUP($A3809, テーブル5[], 4, FALSE)</f>
        <v>#N/A</v>
      </c>
    </row>
    <row r="3807" spans="1:2" hidden="1" outlineLevel="7">
      <c r="A3807" s="5" t="e">
        <f>VLOOKUP($A3809, テーブル5[], 5, FALSE)</f>
        <v>#N/A</v>
      </c>
      <c r="B3807" t="e">
        <f>$B3809 * VLOOKUP($A3809, テーブル5[], 6, FALSE)</f>
        <v>#N/A</v>
      </c>
    </row>
    <row r="3808" spans="1:2" hidden="1" outlineLevel="7">
      <c r="A3808" s="5" t="e">
        <f>VLOOKUP($A3809, テーブル5[], 7, FALSE)</f>
        <v>#N/A</v>
      </c>
      <c r="B3808" t="e">
        <f>$B3809 * VLOOKUP($A3809, テーブル5[], 8, FALSE)</f>
        <v>#N/A</v>
      </c>
    </row>
    <row r="3809" spans="1:2" hidden="1" outlineLevel="6" collapsed="1">
      <c r="A3809" s="4" t="e">
        <f>VLOOKUP($A3815, テーブル5[], 5, FALSE)</f>
        <v>#N/A</v>
      </c>
      <c r="B3809" t="e">
        <f>$B3815 * VLOOKUP($A3815, テーブル5[], 6, FALSE)</f>
        <v>#N/A</v>
      </c>
    </row>
    <row r="3810" spans="1:2" hidden="1" outlineLevel="7">
      <c r="A3810" s="5" t="s">
        <v>959</v>
      </c>
      <c r="B3810" t="e">
        <f>VLOOKUP(A3814, テーブル5[], 2, FALSE)</f>
        <v>#N/A</v>
      </c>
    </row>
    <row r="3811" spans="1:2" hidden="1" outlineLevel="7">
      <c r="A3811" s="5" t="e">
        <f>VLOOKUP($A3814, テーブル5[], 3, FALSE)</f>
        <v>#N/A</v>
      </c>
      <c r="B3811" t="e">
        <f>$B3814 * VLOOKUP($A3814, テーブル5[], 4, FALSE)</f>
        <v>#N/A</v>
      </c>
    </row>
    <row r="3812" spans="1:2" hidden="1" outlineLevel="7">
      <c r="A3812" s="5" t="e">
        <f>VLOOKUP($A3814, テーブル5[], 5, FALSE)</f>
        <v>#N/A</v>
      </c>
      <c r="B3812" t="e">
        <f>$B3814 * VLOOKUP($A3814, テーブル5[], 6, FALSE)</f>
        <v>#N/A</v>
      </c>
    </row>
    <row r="3813" spans="1:2" hidden="1" outlineLevel="7">
      <c r="A3813" s="5" t="e">
        <f>VLOOKUP($A3814, テーブル5[], 7, FALSE)</f>
        <v>#N/A</v>
      </c>
      <c r="B3813" t="e">
        <f>$B3814 * VLOOKUP($A3814, テーブル5[], 8, FALSE)</f>
        <v>#N/A</v>
      </c>
    </row>
    <row r="3814" spans="1:2" hidden="1" outlineLevel="6" collapsed="1">
      <c r="A3814" s="4" t="e">
        <f>VLOOKUP($A3815, テーブル5[], 7, FALSE)</f>
        <v>#N/A</v>
      </c>
      <c r="B3814" t="e">
        <f>$B3815 * VLOOKUP($A3815, テーブル5[], 8, FALSE)</f>
        <v>#N/A</v>
      </c>
    </row>
    <row r="3815" spans="1:2" hidden="1" outlineLevel="5" collapsed="1">
      <c r="A3815" s="3" t="e">
        <f>VLOOKUP($A3833, テーブル5[], 5, FALSE)</f>
        <v>#N/A</v>
      </c>
      <c r="B3815" t="e">
        <f>$B3833 * VLOOKUP($A3833, テーブル5[], 6, FALSE)</f>
        <v>#N/A</v>
      </c>
    </row>
    <row r="3816" spans="1:2" hidden="1" outlineLevel="6">
      <c r="A3816" s="4" t="s">
        <v>959</v>
      </c>
      <c r="B3816" t="e">
        <f>VLOOKUP(A3832, テーブル5[], 2, FALSE)</f>
        <v>#N/A</v>
      </c>
    </row>
    <row r="3817" spans="1:2" hidden="1" outlineLevel="7">
      <c r="A3817" s="5" t="s">
        <v>959</v>
      </c>
      <c r="B3817" t="e">
        <f>VLOOKUP(A3821, テーブル5[], 2, FALSE)</f>
        <v>#N/A</v>
      </c>
    </row>
    <row r="3818" spans="1:2" hidden="1" outlineLevel="7">
      <c r="A3818" s="5" t="e">
        <f>VLOOKUP($A3821, テーブル5[], 3, FALSE)</f>
        <v>#N/A</v>
      </c>
      <c r="B3818" t="e">
        <f>$B3821 * VLOOKUP($A3821, テーブル5[], 4, FALSE)</f>
        <v>#N/A</v>
      </c>
    </row>
    <row r="3819" spans="1:2" hidden="1" outlineLevel="7">
      <c r="A3819" s="5" t="e">
        <f>VLOOKUP($A3821, テーブル5[], 5, FALSE)</f>
        <v>#N/A</v>
      </c>
      <c r="B3819" t="e">
        <f>$B3821 * VLOOKUP($A3821, テーブル5[], 6, FALSE)</f>
        <v>#N/A</v>
      </c>
    </row>
    <row r="3820" spans="1:2" hidden="1" outlineLevel="7">
      <c r="A3820" s="5" t="e">
        <f>VLOOKUP($A3821, テーブル5[], 7, FALSE)</f>
        <v>#N/A</v>
      </c>
      <c r="B3820" t="e">
        <f>$B3821 * VLOOKUP($A3821, テーブル5[], 8, FALSE)</f>
        <v>#N/A</v>
      </c>
    </row>
    <row r="3821" spans="1:2" hidden="1" outlineLevel="6" collapsed="1">
      <c r="A3821" s="4" t="e">
        <f>VLOOKUP($A3832, テーブル5[], 3, FALSE)</f>
        <v>#N/A</v>
      </c>
      <c r="B3821" t="e">
        <f>$B3832 * VLOOKUP($A3832, テーブル5[], 4, FALSE)</f>
        <v>#N/A</v>
      </c>
    </row>
    <row r="3822" spans="1:2" hidden="1" outlineLevel="7">
      <c r="A3822" s="5" t="s">
        <v>959</v>
      </c>
      <c r="B3822" t="e">
        <f>VLOOKUP(A3826, テーブル5[], 2, FALSE)</f>
        <v>#N/A</v>
      </c>
    </row>
    <row r="3823" spans="1:2" hidden="1" outlineLevel="7">
      <c r="A3823" s="5" t="e">
        <f>VLOOKUP($A3826, テーブル5[], 3, FALSE)</f>
        <v>#N/A</v>
      </c>
      <c r="B3823" t="e">
        <f>$B3826 * VLOOKUP($A3826, テーブル5[], 4, FALSE)</f>
        <v>#N/A</v>
      </c>
    </row>
    <row r="3824" spans="1:2" hidden="1" outlineLevel="7">
      <c r="A3824" s="5" t="e">
        <f>VLOOKUP($A3826, テーブル5[], 5, FALSE)</f>
        <v>#N/A</v>
      </c>
      <c r="B3824" t="e">
        <f>$B3826 * VLOOKUP($A3826, テーブル5[], 6, FALSE)</f>
        <v>#N/A</v>
      </c>
    </row>
    <row r="3825" spans="1:2" hidden="1" outlineLevel="7">
      <c r="A3825" s="5" t="e">
        <f>VLOOKUP($A3826, テーブル5[], 7, FALSE)</f>
        <v>#N/A</v>
      </c>
      <c r="B3825" t="e">
        <f>$B3826 * VLOOKUP($A3826, テーブル5[], 8, FALSE)</f>
        <v>#N/A</v>
      </c>
    </row>
    <row r="3826" spans="1:2" hidden="1" outlineLevel="6" collapsed="1">
      <c r="A3826" s="4" t="e">
        <f>VLOOKUP($A3832, テーブル5[], 5, FALSE)</f>
        <v>#N/A</v>
      </c>
      <c r="B3826" t="e">
        <f>$B3832 * VLOOKUP($A3832, テーブル5[], 6, FALSE)</f>
        <v>#N/A</v>
      </c>
    </row>
    <row r="3827" spans="1:2" hidden="1" outlineLevel="7">
      <c r="A3827" s="5" t="s">
        <v>959</v>
      </c>
      <c r="B3827" t="e">
        <f>VLOOKUP(A3831, テーブル5[], 2, FALSE)</f>
        <v>#N/A</v>
      </c>
    </row>
    <row r="3828" spans="1:2" hidden="1" outlineLevel="7">
      <c r="A3828" s="5" t="e">
        <f>VLOOKUP($A3831, テーブル5[], 3, FALSE)</f>
        <v>#N/A</v>
      </c>
      <c r="B3828" t="e">
        <f>$B3831 * VLOOKUP($A3831, テーブル5[], 4, FALSE)</f>
        <v>#N/A</v>
      </c>
    </row>
    <row r="3829" spans="1:2" hidden="1" outlineLevel="7">
      <c r="A3829" s="5" t="e">
        <f>VLOOKUP($A3831, テーブル5[], 5, FALSE)</f>
        <v>#N/A</v>
      </c>
      <c r="B3829" t="e">
        <f>$B3831 * VLOOKUP($A3831, テーブル5[], 6, FALSE)</f>
        <v>#N/A</v>
      </c>
    </row>
    <row r="3830" spans="1:2" hidden="1" outlineLevel="7">
      <c r="A3830" s="5" t="e">
        <f>VLOOKUP($A3831, テーブル5[], 7, FALSE)</f>
        <v>#N/A</v>
      </c>
      <c r="B3830" t="e">
        <f>$B3831 * VLOOKUP($A3831, テーブル5[], 8, FALSE)</f>
        <v>#N/A</v>
      </c>
    </row>
    <row r="3831" spans="1:2" hidden="1" outlineLevel="6" collapsed="1">
      <c r="A3831" s="4" t="e">
        <f>VLOOKUP($A3832, テーブル5[], 7, FALSE)</f>
        <v>#N/A</v>
      </c>
      <c r="B3831" t="e">
        <f>$B3832 * VLOOKUP($A3832, テーブル5[], 8, FALSE)</f>
        <v>#N/A</v>
      </c>
    </row>
    <row r="3832" spans="1:2" hidden="1" outlineLevel="5" collapsed="1">
      <c r="A3832" s="3" t="e">
        <f>VLOOKUP($A3833, テーブル5[], 7, FALSE)</f>
        <v>#N/A</v>
      </c>
      <c r="B3832" t="e">
        <f>$B3833 * VLOOKUP($A3833, テーブル5[], 8, FALSE)</f>
        <v>#N/A</v>
      </c>
    </row>
    <row r="3833" spans="1:2" hidden="1" outlineLevel="4" collapsed="1">
      <c r="A3833" s="10" t="e">
        <f>VLOOKUP($A3887, テーブル5[], 5, FALSE)</f>
        <v>#N/A</v>
      </c>
      <c r="B3833" s="11" t="e">
        <f>$B3887 * VLOOKUP($A3887, テーブル5[], 6, FALSE)</f>
        <v>#N/A</v>
      </c>
    </row>
    <row r="3834" spans="1:2" hidden="1" outlineLevel="5">
      <c r="A3834" s="3" t="s">
        <v>959</v>
      </c>
      <c r="B3834" t="e">
        <f>VLOOKUP(A3886, テーブル5[], 2, FALSE)</f>
        <v>#N/A</v>
      </c>
    </row>
    <row r="3835" spans="1:2" hidden="1" outlineLevel="6">
      <c r="A3835" s="4" t="s">
        <v>959</v>
      </c>
      <c r="B3835" t="e">
        <f>VLOOKUP(A3851, テーブル5[], 2, FALSE)</f>
        <v>#N/A</v>
      </c>
    </row>
    <row r="3836" spans="1:2" hidden="1" outlineLevel="7">
      <c r="A3836" s="5" t="s">
        <v>959</v>
      </c>
      <c r="B3836" t="e">
        <f>VLOOKUP(A3840, テーブル5[], 2, FALSE)</f>
        <v>#N/A</v>
      </c>
    </row>
    <row r="3837" spans="1:2" hidden="1" outlineLevel="7">
      <c r="A3837" s="5" t="e">
        <f>VLOOKUP($A3840, テーブル5[], 3, FALSE)</f>
        <v>#N/A</v>
      </c>
      <c r="B3837" t="e">
        <f>$B3840 * VLOOKUP($A3840, テーブル5[], 4, FALSE)</f>
        <v>#N/A</v>
      </c>
    </row>
    <row r="3838" spans="1:2" hidden="1" outlineLevel="7">
      <c r="A3838" s="5" t="e">
        <f>VLOOKUP($A3840, テーブル5[], 5, FALSE)</f>
        <v>#N/A</v>
      </c>
      <c r="B3838" t="e">
        <f>$B3840 * VLOOKUP($A3840, テーブル5[], 6, FALSE)</f>
        <v>#N/A</v>
      </c>
    </row>
    <row r="3839" spans="1:2" hidden="1" outlineLevel="7">
      <c r="A3839" s="5" t="e">
        <f>VLOOKUP($A3840, テーブル5[], 7, FALSE)</f>
        <v>#N/A</v>
      </c>
      <c r="B3839" t="e">
        <f>$B3840 * VLOOKUP($A3840, テーブル5[], 8, FALSE)</f>
        <v>#N/A</v>
      </c>
    </row>
    <row r="3840" spans="1:2" hidden="1" outlineLevel="6" collapsed="1">
      <c r="A3840" s="4" t="e">
        <f>VLOOKUP($A3851, テーブル5[], 3, FALSE)</f>
        <v>#N/A</v>
      </c>
      <c r="B3840" t="e">
        <f>$B3851 * VLOOKUP($A3851, テーブル5[], 4, FALSE)</f>
        <v>#N/A</v>
      </c>
    </row>
    <row r="3841" spans="1:2" hidden="1" outlineLevel="7">
      <c r="A3841" s="5" t="s">
        <v>959</v>
      </c>
      <c r="B3841" t="e">
        <f>VLOOKUP(A3845, テーブル5[], 2, FALSE)</f>
        <v>#N/A</v>
      </c>
    </row>
    <row r="3842" spans="1:2" hidden="1" outlineLevel="7">
      <c r="A3842" s="5" t="e">
        <f>VLOOKUP($A3845, テーブル5[], 3, FALSE)</f>
        <v>#N/A</v>
      </c>
      <c r="B3842" t="e">
        <f>$B3845 * VLOOKUP($A3845, テーブル5[], 4, FALSE)</f>
        <v>#N/A</v>
      </c>
    </row>
    <row r="3843" spans="1:2" hidden="1" outlineLevel="7">
      <c r="A3843" s="5" t="e">
        <f>VLOOKUP($A3845, テーブル5[], 5, FALSE)</f>
        <v>#N/A</v>
      </c>
      <c r="B3843" t="e">
        <f>$B3845 * VLOOKUP($A3845, テーブル5[], 6, FALSE)</f>
        <v>#N/A</v>
      </c>
    </row>
    <row r="3844" spans="1:2" hidden="1" outlineLevel="7">
      <c r="A3844" s="5" t="e">
        <f>VLOOKUP($A3845, テーブル5[], 7, FALSE)</f>
        <v>#N/A</v>
      </c>
      <c r="B3844" t="e">
        <f>$B3845 * VLOOKUP($A3845, テーブル5[], 8, FALSE)</f>
        <v>#N/A</v>
      </c>
    </row>
    <row r="3845" spans="1:2" hidden="1" outlineLevel="6" collapsed="1">
      <c r="A3845" s="4" t="e">
        <f>VLOOKUP($A3851, テーブル5[], 5, FALSE)</f>
        <v>#N/A</v>
      </c>
      <c r="B3845" t="e">
        <f>$B3851 * VLOOKUP($A3851, テーブル5[], 6, FALSE)</f>
        <v>#N/A</v>
      </c>
    </row>
    <row r="3846" spans="1:2" hidden="1" outlineLevel="7">
      <c r="A3846" s="5" t="s">
        <v>959</v>
      </c>
      <c r="B3846" t="e">
        <f>VLOOKUP(A3850, テーブル5[], 2, FALSE)</f>
        <v>#N/A</v>
      </c>
    </row>
    <row r="3847" spans="1:2" hidden="1" outlineLevel="7">
      <c r="A3847" s="5" t="e">
        <f>VLOOKUP($A3850, テーブル5[], 3, FALSE)</f>
        <v>#N/A</v>
      </c>
      <c r="B3847" t="e">
        <f>$B3850 * VLOOKUP($A3850, テーブル5[], 4, FALSE)</f>
        <v>#N/A</v>
      </c>
    </row>
    <row r="3848" spans="1:2" hidden="1" outlineLevel="7">
      <c r="A3848" s="5" t="e">
        <f>VLOOKUP($A3850, テーブル5[], 5, FALSE)</f>
        <v>#N/A</v>
      </c>
      <c r="B3848" t="e">
        <f>$B3850 * VLOOKUP($A3850, テーブル5[], 6, FALSE)</f>
        <v>#N/A</v>
      </c>
    </row>
    <row r="3849" spans="1:2" hidden="1" outlineLevel="7">
      <c r="A3849" s="5" t="e">
        <f>VLOOKUP($A3850, テーブル5[], 7, FALSE)</f>
        <v>#N/A</v>
      </c>
      <c r="B3849" t="e">
        <f>$B3850 * VLOOKUP($A3850, テーブル5[], 8, FALSE)</f>
        <v>#N/A</v>
      </c>
    </row>
    <row r="3850" spans="1:2" hidden="1" outlineLevel="6" collapsed="1">
      <c r="A3850" s="4" t="e">
        <f>VLOOKUP($A3851, テーブル5[], 7, FALSE)</f>
        <v>#N/A</v>
      </c>
      <c r="B3850" t="e">
        <f>$B3851 * VLOOKUP($A3851, テーブル5[], 8, FALSE)</f>
        <v>#N/A</v>
      </c>
    </row>
    <row r="3851" spans="1:2" hidden="1" outlineLevel="5" collapsed="1">
      <c r="A3851" s="3" t="e">
        <f>VLOOKUP($A3886, テーブル5[], 3, FALSE)</f>
        <v>#N/A</v>
      </c>
      <c r="B3851" t="e">
        <f>$B3886 * VLOOKUP($A3886, テーブル5[], 4, FALSE)</f>
        <v>#N/A</v>
      </c>
    </row>
    <row r="3852" spans="1:2" hidden="1" outlineLevel="6">
      <c r="A3852" s="4" t="s">
        <v>959</v>
      </c>
      <c r="B3852" t="e">
        <f>VLOOKUP(A3868, テーブル5[], 2, FALSE)</f>
        <v>#N/A</v>
      </c>
    </row>
    <row r="3853" spans="1:2" hidden="1" outlineLevel="7">
      <c r="A3853" s="5" t="s">
        <v>959</v>
      </c>
      <c r="B3853" t="e">
        <f>VLOOKUP(A3857, テーブル5[], 2, FALSE)</f>
        <v>#N/A</v>
      </c>
    </row>
    <row r="3854" spans="1:2" hidden="1" outlineLevel="7">
      <c r="A3854" s="5" t="e">
        <f>VLOOKUP($A3857, テーブル5[], 3, FALSE)</f>
        <v>#N/A</v>
      </c>
      <c r="B3854" t="e">
        <f>$B3857 * VLOOKUP($A3857, テーブル5[], 4, FALSE)</f>
        <v>#N/A</v>
      </c>
    </row>
    <row r="3855" spans="1:2" hidden="1" outlineLevel="7">
      <c r="A3855" s="5" t="e">
        <f>VLOOKUP($A3857, テーブル5[], 5, FALSE)</f>
        <v>#N/A</v>
      </c>
      <c r="B3855" t="e">
        <f>$B3857 * VLOOKUP($A3857, テーブル5[], 6, FALSE)</f>
        <v>#N/A</v>
      </c>
    </row>
    <row r="3856" spans="1:2" hidden="1" outlineLevel="7">
      <c r="A3856" s="5" t="e">
        <f>VLOOKUP($A3857, テーブル5[], 7, FALSE)</f>
        <v>#N/A</v>
      </c>
      <c r="B3856" t="e">
        <f>$B3857 * VLOOKUP($A3857, テーブル5[], 8, FALSE)</f>
        <v>#N/A</v>
      </c>
    </row>
    <row r="3857" spans="1:2" hidden="1" outlineLevel="6" collapsed="1">
      <c r="A3857" s="4" t="e">
        <f>VLOOKUP($A3868, テーブル5[], 3, FALSE)</f>
        <v>#N/A</v>
      </c>
      <c r="B3857" t="e">
        <f>$B3868 * VLOOKUP($A3868, テーブル5[], 4, FALSE)</f>
        <v>#N/A</v>
      </c>
    </row>
    <row r="3858" spans="1:2" hidden="1" outlineLevel="7">
      <c r="A3858" s="5" t="s">
        <v>959</v>
      </c>
      <c r="B3858" t="e">
        <f>VLOOKUP(A3862, テーブル5[], 2, FALSE)</f>
        <v>#N/A</v>
      </c>
    </row>
    <row r="3859" spans="1:2" hidden="1" outlineLevel="7">
      <c r="A3859" s="5" t="e">
        <f>VLOOKUP($A3862, テーブル5[], 3, FALSE)</f>
        <v>#N/A</v>
      </c>
      <c r="B3859" t="e">
        <f>$B3862 * VLOOKUP($A3862, テーブル5[], 4, FALSE)</f>
        <v>#N/A</v>
      </c>
    </row>
    <row r="3860" spans="1:2" hidden="1" outlineLevel="7">
      <c r="A3860" s="5" t="e">
        <f>VLOOKUP($A3862, テーブル5[], 5, FALSE)</f>
        <v>#N/A</v>
      </c>
      <c r="B3860" t="e">
        <f>$B3862 * VLOOKUP($A3862, テーブル5[], 6, FALSE)</f>
        <v>#N/A</v>
      </c>
    </row>
    <row r="3861" spans="1:2" hidden="1" outlineLevel="7">
      <c r="A3861" s="5" t="e">
        <f>VLOOKUP($A3862, テーブル5[], 7, FALSE)</f>
        <v>#N/A</v>
      </c>
      <c r="B3861" t="e">
        <f>$B3862 * VLOOKUP($A3862, テーブル5[], 8, FALSE)</f>
        <v>#N/A</v>
      </c>
    </row>
    <row r="3862" spans="1:2" hidden="1" outlineLevel="6" collapsed="1">
      <c r="A3862" s="4" t="e">
        <f>VLOOKUP($A3868, テーブル5[], 5, FALSE)</f>
        <v>#N/A</v>
      </c>
      <c r="B3862" t="e">
        <f>$B3868 * VLOOKUP($A3868, テーブル5[], 6, FALSE)</f>
        <v>#N/A</v>
      </c>
    </row>
    <row r="3863" spans="1:2" hidden="1" outlineLevel="7">
      <c r="A3863" s="5" t="s">
        <v>959</v>
      </c>
      <c r="B3863" t="e">
        <f>VLOOKUP(A3867, テーブル5[], 2, FALSE)</f>
        <v>#N/A</v>
      </c>
    </row>
    <row r="3864" spans="1:2" hidden="1" outlineLevel="7">
      <c r="A3864" s="5" t="e">
        <f>VLOOKUP($A3867, テーブル5[], 3, FALSE)</f>
        <v>#N/A</v>
      </c>
      <c r="B3864" t="e">
        <f>$B3867 * VLOOKUP($A3867, テーブル5[], 4, FALSE)</f>
        <v>#N/A</v>
      </c>
    </row>
    <row r="3865" spans="1:2" hidden="1" outlineLevel="7">
      <c r="A3865" s="5" t="e">
        <f>VLOOKUP($A3867, テーブル5[], 5, FALSE)</f>
        <v>#N/A</v>
      </c>
      <c r="B3865" t="e">
        <f>$B3867 * VLOOKUP($A3867, テーブル5[], 6, FALSE)</f>
        <v>#N/A</v>
      </c>
    </row>
    <row r="3866" spans="1:2" hidden="1" outlineLevel="7">
      <c r="A3866" s="5" t="e">
        <f>VLOOKUP($A3867, テーブル5[], 7, FALSE)</f>
        <v>#N/A</v>
      </c>
      <c r="B3866" t="e">
        <f>$B3867 * VLOOKUP($A3867, テーブル5[], 8, FALSE)</f>
        <v>#N/A</v>
      </c>
    </row>
    <row r="3867" spans="1:2" hidden="1" outlineLevel="6" collapsed="1">
      <c r="A3867" s="4" t="e">
        <f>VLOOKUP($A3868, テーブル5[], 7, FALSE)</f>
        <v>#N/A</v>
      </c>
      <c r="B3867" t="e">
        <f>$B3868 * VLOOKUP($A3868, テーブル5[], 8, FALSE)</f>
        <v>#N/A</v>
      </c>
    </row>
    <row r="3868" spans="1:2" hidden="1" outlineLevel="5" collapsed="1">
      <c r="A3868" s="3" t="e">
        <f>VLOOKUP($A3886, テーブル5[], 5, FALSE)</f>
        <v>#N/A</v>
      </c>
      <c r="B3868" t="e">
        <f>$B3886 * VLOOKUP($A3886, テーブル5[], 6, FALSE)</f>
        <v>#N/A</v>
      </c>
    </row>
    <row r="3869" spans="1:2" hidden="1" outlineLevel="6">
      <c r="A3869" s="4" t="s">
        <v>959</v>
      </c>
      <c r="B3869" t="e">
        <f>VLOOKUP(A3885, テーブル5[], 2, FALSE)</f>
        <v>#N/A</v>
      </c>
    </row>
    <row r="3870" spans="1:2" hidden="1" outlineLevel="7">
      <c r="A3870" s="5" t="s">
        <v>959</v>
      </c>
      <c r="B3870" t="e">
        <f>VLOOKUP(A3874, テーブル5[], 2, FALSE)</f>
        <v>#N/A</v>
      </c>
    </row>
    <row r="3871" spans="1:2" hidden="1" outlineLevel="7">
      <c r="A3871" s="5" t="e">
        <f>VLOOKUP($A3874, テーブル5[], 3, FALSE)</f>
        <v>#N/A</v>
      </c>
      <c r="B3871" t="e">
        <f>$B3874 * VLOOKUP($A3874, テーブル5[], 4, FALSE)</f>
        <v>#N/A</v>
      </c>
    </row>
    <row r="3872" spans="1:2" hidden="1" outlineLevel="7">
      <c r="A3872" s="5" t="e">
        <f>VLOOKUP($A3874, テーブル5[], 5, FALSE)</f>
        <v>#N/A</v>
      </c>
      <c r="B3872" t="e">
        <f>$B3874 * VLOOKUP($A3874, テーブル5[], 6, FALSE)</f>
        <v>#N/A</v>
      </c>
    </row>
    <row r="3873" spans="1:2" hidden="1" outlineLevel="7">
      <c r="A3873" s="5" t="e">
        <f>VLOOKUP($A3874, テーブル5[], 7, FALSE)</f>
        <v>#N/A</v>
      </c>
      <c r="B3873" t="e">
        <f>$B3874 * VLOOKUP($A3874, テーブル5[], 8, FALSE)</f>
        <v>#N/A</v>
      </c>
    </row>
    <row r="3874" spans="1:2" hidden="1" outlineLevel="6" collapsed="1">
      <c r="A3874" s="4" t="e">
        <f>VLOOKUP($A3885, テーブル5[], 3, FALSE)</f>
        <v>#N/A</v>
      </c>
      <c r="B3874" t="e">
        <f>$B3885 * VLOOKUP($A3885, テーブル5[], 4, FALSE)</f>
        <v>#N/A</v>
      </c>
    </row>
    <row r="3875" spans="1:2" hidden="1" outlineLevel="7">
      <c r="A3875" s="5" t="s">
        <v>959</v>
      </c>
      <c r="B3875" t="e">
        <f>VLOOKUP(A3879, テーブル5[], 2, FALSE)</f>
        <v>#N/A</v>
      </c>
    </row>
    <row r="3876" spans="1:2" hidden="1" outlineLevel="7">
      <c r="A3876" s="5" t="e">
        <f>VLOOKUP($A3879, テーブル5[], 3, FALSE)</f>
        <v>#N/A</v>
      </c>
      <c r="B3876" t="e">
        <f>$B3879 * VLOOKUP($A3879, テーブル5[], 4, FALSE)</f>
        <v>#N/A</v>
      </c>
    </row>
    <row r="3877" spans="1:2" hidden="1" outlineLevel="7">
      <c r="A3877" s="5" t="e">
        <f>VLOOKUP($A3879, テーブル5[], 5, FALSE)</f>
        <v>#N/A</v>
      </c>
      <c r="B3877" t="e">
        <f>$B3879 * VLOOKUP($A3879, テーブル5[], 6, FALSE)</f>
        <v>#N/A</v>
      </c>
    </row>
    <row r="3878" spans="1:2" hidden="1" outlineLevel="7">
      <c r="A3878" s="5" t="e">
        <f>VLOOKUP($A3879, テーブル5[], 7, FALSE)</f>
        <v>#N/A</v>
      </c>
      <c r="B3878" t="e">
        <f>$B3879 * VLOOKUP($A3879, テーブル5[], 8, FALSE)</f>
        <v>#N/A</v>
      </c>
    </row>
    <row r="3879" spans="1:2" hidden="1" outlineLevel="6" collapsed="1">
      <c r="A3879" s="4" t="e">
        <f>VLOOKUP($A3885, テーブル5[], 5, FALSE)</f>
        <v>#N/A</v>
      </c>
      <c r="B3879" t="e">
        <f>$B3885 * VLOOKUP($A3885, テーブル5[], 6, FALSE)</f>
        <v>#N/A</v>
      </c>
    </row>
    <row r="3880" spans="1:2" hidden="1" outlineLevel="7">
      <c r="A3880" s="5" t="s">
        <v>959</v>
      </c>
      <c r="B3880" t="e">
        <f>VLOOKUP(A3884, テーブル5[], 2, FALSE)</f>
        <v>#N/A</v>
      </c>
    </row>
    <row r="3881" spans="1:2" hidden="1" outlineLevel="7">
      <c r="A3881" s="5" t="e">
        <f>VLOOKUP($A3884, テーブル5[], 3, FALSE)</f>
        <v>#N/A</v>
      </c>
      <c r="B3881" t="e">
        <f>$B3884 * VLOOKUP($A3884, テーブル5[], 4, FALSE)</f>
        <v>#N/A</v>
      </c>
    </row>
    <row r="3882" spans="1:2" hidden="1" outlineLevel="7">
      <c r="A3882" s="5" t="e">
        <f>VLOOKUP($A3884, テーブル5[], 5, FALSE)</f>
        <v>#N/A</v>
      </c>
      <c r="B3882" t="e">
        <f>$B3884 * VLOOKUP($A3884, テーブル5[], 6, FALSE)</f>
        <v>#N/A</v>
      </c>
    </row>
    <row r="3883" spans="1:2" hidden="1" outlineLevel="7">
      <c r="A3883" s="5" t="e">
        <f>VLOOKUP($A3884, テーブル5[], 7, FALSE)</f>
        <v>#N/A</v>
      </c>
      <c r="B3883" t="e">
        <f>$B3884 * VLOOKUP($A3884, テーブル5[], 8, FALSE)</f>
        <v>#N/A</v>
      </c>
    </row>
    <row r="3884" spans="1:2" hidden="1" outlineLevel="6" collapsed="1">
      <c r="A3884" s="4" t="e">
        <f>VLOOKUP($A3885, テーブル5[], 7, FALSE)</f>
        <v>#N/A</v>
      </c>
      <c r="B3884" t="e">
        <f>$B3885 * VLOOKUP($A3885, テーブル5[], 8, FALSE)</f>
        <v>#N/A</v>
      </c>
    </row>
    <row r="3885" spans="1:2" hidden="1" outlineLevel="5" collapsed="1">
      <c r="A3885" s="3" t="e">
        <f>VLOOKUP($A3886, テーブル5[], 7, FALSE)</f>
        <v>#N/A</v>
      </c>
      <c r="B3885" t="e">
        <f>$B3886 * VLOOKUP($A3886, テーブル5[], 8, FALSE)</f>
        <v>#N/A</v>
      </c>
    </row>
    <row r="3886" spans="1:2" hidden="1" outlineLevel="4" collapsed="1">
      <c r="A3886" s="10" t="e">
        <f>VLOOKUP($A3887, テーブル5[], 7, FALSE)</f>
        <v>#N/A</v>
      </c>
      <c r="B3886" s="11" t="e">
        <f>$B3887 * VLOOKUP($A3887, テーブル5[], 8, FALSE)</f>
        <v>#N/A</v>
      </c>
    </row>
    <row r="3887" spans="1:2" hidden="1" outlineLevel="3" collapsed="1">
      <c r="A3887" s="8" t="e">
        <f>VLOOKUP($A3888, テーブル5[], 7, FALSE)</f>
        <v>#N/A</v>
      </c>
      <c r="B3887" s="9" t="e">
        <f>$B3888 * VLOOKUP($A3888, テーブル5[], 8, FALSE)</f>
        <v>#N/A</v>
      </c>
    </row>
    <row r="3888" spans="1:2" hidden="1" outlineLevel="2" collapsed="1">
      <c r="A3888" s="6" t="e">
        <f>VLOOKUP($A4374, テーブル5[], 5, FALSE)</f>
        <v>#N/A</v>
      </c>
      <c r="B3888" s="7" t="e">
        <f>$B4374 * VLOOKUP($A4374, テーブル5[], 6, FALSE)</f>
        <v>#N/A</v>
      </c>
    </row>
    <row r="3889" spans="1:2" hidden="1" outlineLevel="3">
      <c r="A3889" s="8" t="s">
        <v>959</v>
      </c>
      <c r="B3889" s="9" t="e">
        <f>VLOOKUP(A4373, テーブル5[], 2, FALSE)</f>
        <v>#N/A</v>
      </c>
    </row>
    <row r="3890" spans="1:2" hidden="1" outlineLevel="4">
      <c r="A3890" s="10" t="s">
        <v>959</v>
      </c>
      <c r="B3890" s="11" t="e">
        <f>VLOOKUP(A4050, テーブル5[], 2, FALSE)</f>
        <v>#N/A</v>
      </c>
    </row>
    <row r="3891" spans="1:2" hidden="1" outlineLevel="5">
      <c r="A3891" s="3" t="s">
        <v>959</v>
      </c>
      <c r="B3891" t="e">
        <f>VLOOKUP(A3943, テーブル5[], 2, FALSE)</f>
        <v>#N/A</v>
      </c>
    </row>
    <row r="3892" spans="1:2" hidden="1" outlineLevel="6">
      <c r="A3892" s="4" t="s">
        <v>959</v>
      </c>
      <c r="B3892" t="e">
        <f>VLOOKUP(A3908, テーブル5[], 2, FALSE)</f>
        <v>#N/A</v>
      </c>
    </row>
    <row r="3893" spans="1:2" hidden="1" outlineLevel="7">
      <c r="A3893" s="5" t="s">
        <v>959</v>
      </c>
      <c r="B3893" t="e">
        <f>VLOOKUP(A3897, テーブル5[], 2, FALSE)</f>
        <v>#N/A</v>
      </c>
    </row>
    <row r="3894" spans="1:2" hidden="1" outlineLevel="7">
      <c r="A3894" s="5" t="e">
        <f>VLOOKUP($A3897, テーブル5[], 3, FALSE)</f>
        <v>#N/A</v>
      </c>
      <c r="B3894" t="e">
        <f>$B3897 * VLOOKUP($A3897, テーブル5[], 4, FALSE)</f>
        <v>#N/A</v>
      </c>
    </row>
    <row r="3895" spans="1:2" hidden="1" outlineLevel="7">
      <c r="A3895" s="5" t="e">
        <f>VLOOKUP($A3897, テーブル5[], 5, FALSE)</f>
        <v>#N/A</v>
      </c>
      <c r="B3895" t="e">
        <f>$B3897 * VLOOKUP($A3897, テーブル5[], 6, FALSE)</f>
        <v>#N/A</v>
      </c>
    </row>
    <row r="3896" spans="1:2" hidden="1" outlineLevel="7">
      <c r="A3896" s="5" t="e">
        <f>VLOOKUP($A3897, テーブル5[], 7, FALSE)</f>
        <v>#N/A</v>
      </c>
      <c r="B3896" t="e">
        <f>$B3897 * VLOOKUP($A3897, テーブル5[], 8, FALSE)</f>
        <v>#N/A</v>
      </c>
    </row>
    <row r="3897" spans="1:2" hidden="1" outlineLevel="6" collapsed="1">
      <c r="A3897" s="4" t="e">
        <f>VLOOKUP($A3908, テーブル5[], 3, FALSE)</f>
        <v>#N/A</v>
      </c>
      <c r="B3897" t="e">
        <f>$B3908 * VLOOKUP($A3908, テーブル5[], 4, FALSE)</f>
        <v>#N/A</v>
      </c>
    </row>
    <row r="3898" spans="1:2" hidden="1" outlineLevel="7">
      <c r="A3898" s="5" t="s">
        <v>959</v>
      </c>
      <c r="B3898" t="e">
        <f>VLOOKUP(A3902, テーブル5[], 2, FALSE)</f>
        <v>#N/A</v>
      </c>
    </row>
    <row r="3899" spans="1:2" hidden="1" outlineLevel="7">
      <c r="A3899" s="5" t="e">
        <f>VLOOKUP($A3902, テーブル5[], 3, FALSE)</f>
        <v>#N/A</v>
      </c>
      <c r="B3899" t="e">
        <f>$B3902 * VLOOKUP($A3902, テーブル5[], 4, FALSE)</f>
        <v>#N/A</v>
      </c>
    </row>
    <row r="3900" spans="1:2" hidden="1" outlineLevel="7">
      <c r="A3900" s="5" t="e">
        <f>VLOOKUP($A3902, テーブル5[], 5, FALSE)</f>
        <v>#N/A</v>
      </c>
      <c r="B3900" t="e">
        <f>$B3902 * VLOOKUP($A3902, テーブル5[], 6, FALSE)</f>
        <v>#N/A</v>
      </c>
    </row>
    <row r="3901" spans="1:2" hidden="1" outlineLevel="7">
      <c r="A3901" s="5" t="e">
        <f>VLOOKUP($A3902, テーブル5[], 7, FALSE)</f>
        <v>#N/A</v>
      </c>
      <c r="B3901" t="e">
        <f>$B3902 * VLOOKUP($A3902, テーブル5[], 8, FALSE)</f>
        <v>#N/A</v>
      </c>
    </row>
    <row r="3902" spans="1:2" hidden="1" outlineLevel="6" collapsed="1">
      <c r="A3902" s="4" t="e">
        <f>VLOOKUP($A3908, テーブル5[], 5, FALSE)</f>
        <v>#N/A</v>
      </c>
      <c r="B3902" t="e">
        <f>$B3908 * VLOOKUP($A3908, テーブル5[], 6, FALSE)</f>
        <v>#N/A</v>
      </c>
    </row>
    <row r="3903" spans="1:2" hidden="1" outlineLevel="7">
      <c r="A3903" s="5" t="s">
        <v>959</v>
      </c>
      <c r="B3903" t="e">
        <f>VLOOKUP(A3907, テーブル5[], 2, FALSE)</f>
        <v>#N/A</v>
      </c>
    </row>
    <row r="3904" spans="1:2" hidden="1" outlineLevel="7">
      <c r="A3904" s="5" t="e">
        <f>VLOOKUP($A3907, テーブル5[], 3, FALSE)</f>
        <v>#N/A</v>
      </c>
      <c r="B3904" t="e">
        <f>$B3907 * VLOOKUP($A3907, テーブル5[], 4, FALSE)</f>
        <v>#N/A</v>
      </c>
    </row>
    <row r="3905" spans="1:2" hidden="1" outlineLevel="7">
      <c r="A3905" s="5" t="e">
        <f>VLOOKUP($A3907, テーブル5[], 5, FALSE)</f>
        <v>#N/A</v>
      </c>
      <c r="B3905" t="e">
        <f>$B3907 * VLOOKUP($A3907, テーブル5[], 6, FALSE)</f>
        <v>#N/A</v>
      </c>
    </row>
    <row r="3906" spans="1:2" hidden="1" outlineLevel="7">
      <c r="A3906" s="5" t="e">
        <f>VLOOKUP($A3907, テーブル5[], 7, FALSE)</f>
        <v>#N/A</v>
      </c>
      <c r="B3906" t="e">
        <f>$B3907 * VLOOKUP($A3907, テーブル5[], 8, FALSE)</f>
        <v>#N/A</v>
      </c>
    </row>
    <row r="3907" spans="1:2" hidden="1" outlineLevel="6" collapsed="1">
      <c r="A3907" s="4" t="e">
        <f>VLOOKUP($A3908, テーブル5[], 7, FALSE)</f>
        <v>#N/A</v>
      </c>
      <c r="B3907" t="e">
        <f>$B3908 * VLOOKUP($A3908, テーブル5[], 8, FALSE)</f>
        <v>#N/A</v>
      </c>
    </row>
    <row r="3908" spans="1:2" hidden="1" outlineLevel="5" collapsed="1">
      <c r="A3908" s="3" t="e">
        <f>VLOOKUP($A3943, テーブル5[], 3, FALSE)</f>
        <v>#N/A</v>
      </c>
      <c r="B3908" t="e">
        <f>$B3943 * VLOOKUP($A3943, テーブル5[], 4, FALSE)</f>
        <v>#N/A</v>
      </c>
    </row>
    <row r="3909" spans="1:2" hidden="1" outlineLevel="6">
      <c r="A3909" s="4" t="s">
        <v>959</v>
      </c>
      <c r="B3909" t="e">
        <f>VLOOKUP(A3925, テーブル5[], 2, FALSE)</f>
        <v>#N/A</v>
      </c>
    </row>
    <row r="3910" spans="1:2" hidden="1" outlineLevel="7">
      <c r="A3910" s="5" t="s">
        <v>959</v>
      </c>
      <c r="B3910" t="e">
        <f>VLOOKUP(A3914, テーブル5[], 2, FALSE)</f>
        <v>#N/A</v>
      </c>
    </row>
    <row r="3911" spans="1:2" hidden="1" outlineLevel="7">
      <c r="A3911" s="5" t="e">
        <f>VLOOKUP($A3914, テーブル5[], 3, FALSE)</f>
        <v>#N/A</v>
      </c>
      <c r="B3911" t="e">
        <f>$B3914 * VLOOKUP($A3914, テーブル5[], 4, FALSE)</f>
        <v>#N/A</v>
      </c>
    </row>
    <row r="3912" spans="1:2" hidden="1" outlineLevel="7">
      <c r="A3912" s="5" t="e">
        <f>VLOOKUP($A3914, テーブル5[], 5, FALSE)</f>
        <v>#N/A</v>
      </c>
      <c r="B3912" t="e">
        <f>$B3914 * VLOOKUP($A3914, テーブル5[], 6, FALSE)</f>
        <v>#N/A</v>
      </c>
    </row>
    <row r="3913" spans="1:2" hidden="1" outlineLevel="7">
      <c r="A3913" s="5" t="e">
        <f>VLOOKUP($A3914, テーブル5[], 7, FALSE)</f>
        <v>#N/A</v>
      </c>
      <c r="B3913" t="e">
        <f>$B3914 * VLOOKUP($A3914, テーブル5[], 8, FALSE)</f>
        <v>#N/A</v>
      </c>
    </row>
    <row r="3914" spans="1:2" hidden="1" outlineLevel="6" collapsed="1">
      <c r="A3914" s="4" t="e">
        <f>VLOOKUP($A3925, テーブル5[], 3, FALSE)</f>
        <v>#N/A</v>
      </c>
      <c r="B3914" t="e">
        <f>$B3925 * VLOOKUP($A3925, テーブル5[], 4, FALSE)</f>
        <v>#N/A</v>
      </c>
    </row>
    <row r="3915" spans="1:2" hidden="1" outlineLevel="7">
      <c r="A3915" s="5" t="s">
        <v>959</v>
      </c>
      <c r="B3915" t="e">
        <f>VLOOKUP(A3919, テーブル5[], 2, FALSE)</f>
        <v>#N/A</v>
      </c>
    </row>
    <row r="3916" spans="1:2" hidden="1" outlineLevel="7">
      <c r="A3916" s="5" t="e">
        <f>VLOOKUP($A3919, テーブル5[], 3, FALSE)</f>
        <v>#N/A</v>
      </c>
      <c r="B3916" t="e">
        <f>$B3919 * VLOOKUP($A3919, テーブル5[], 4, FALSE)</f>
        <v>#N/A</v>
      </c>
    </row>
    <row r="3917" spans="1:2" hidden="1" outlineLevel="7">
      <c r="A3917" s="5" t="e">
        <f>VLOOKUP($A3919, テーブル5[], 5, FALSE)</f>
        <v>#N/A</v>
      </c>
      <c r="B3917" t="e">
        <f>$B3919 * VLOOKUP($A3919, テーブル5[], 6, FALSE)</f>
        <v>#N/A</v>
      </c>
    </row>
    <row r="3918" spans="1:2" hidden="1" outlineLevel="7">
      <c r="A3918" s="5" t="e">
        <f>VLOOKUP($A3919, テーブル5[], 7, FALSE)</f>
        <v>#N/A</v>
      </c>
      <c r="B3918" t="e">
        <f>$B3919 * VLOOKUP($A3919, テーブル5[], 8, FALSE)</f>
        <v>#N/A</v>
      </c>
    </row>
    <row r="3919" spans="1:2" hidden="1" outlineLevel="6" collapsed="1">
      <c r="A3919" s="4" t="e">
        <f>VLOOKUP($A3925, テーブル5[], 5, FALSE)</f>
        <v>#N/A</v>
      </c>
      <c r="B3919" t="e">
        <f>$B3925 * VLOOKUP($A3925, テーブル5[], 6, FALSE)</f>
        <v>#N/A</v>
      </c>
    </row>
    <row r="3920" spans="1:2" hidden="1" outlineLevel="7">
      <c r="A3920" s="5" t="s">
        <v>959</v>
      </c>
      <c r="B3920" t="e">
        <f>VLOOKUP(A3924, テーブル5[], 2, FALSE)</f>
        <v>#N/A</v>
      </c>
    </row>
    <row r="3921" spans="1:2" hidden="1" outlineLevel="7">
      <c r="A3921" s="5" t="e">
        <f>VLOOKUP($A3924, テーブル5[], 3, FALSE)</f>
        <v>#N/A</v>
      </c>
      <c r="B3921" t="e">
        <f>$B3924 * VLOOKUP($A3924, テーブル5[], 4, FALSE)</f>
        <v>#N/A</v>
      </c>
    </row>
    <row r="3922" spans="1:2" hidden="1" outlineLevel="7">
      <c r="A3922" s="5" t="e">
        <f>VLOOKUP($A3924, テーブル5[], 5, FALSE)</f>
        <v>#N/A</v>
      </c>
      <c r="B3922" t="e">
        <f>$B3924 * VLOOKUP($A3924, テーブル5[], 6, FALSE)</f>
        <v>#N/A</v>
      </c>
    </row>
    <row r="3923" spans="1:2" hidden="1" outlineLevel="7">
      <c r="A3923" s="5" t="e">
        <f>VLOOKUP($A3924, テーブル5[], 7, FALSE)</f>
        <v>#N/A</v>
      </c>
      <c r="B3923" t="e">
        <f>$B3924 * VLOOKUP($A3924, テーブル5[], 8, FALSE)</f>
        <v>#N/A</v>
      </c>
    </row>
    <row r="3924" spans="1:2" hidden="1" outlineLevel="6" collapsed="1">
      <c r="A3924" s="4" t="e">
        <f>VLOOKUP($A3925, テーブル5[], 7, FALSE)</f>
        <v>#N/A</v>
      </c>
      <c r="B3924" t="e">
        <f>$B3925 * VLOOKUP($A3925, テーブル5[], 8, FALSE)</f>
        <v>#N/A</v>
      </c>
    </row>
    <row r="3925" spans="1:2" hidden="1" outlineLevel="5" collapsed="1">
      <c r="A3925" s="3" t="e">
        <f>VLOOKUP($A3943, テーブル5[], 5, FALSE)</f>
        <v>#N/A</v>
      </c>
      <c r="B3925" t="e">
        <f>$B3943 * VLOOKUP($A3943, テーブル5[], 6, FALSE)</f>
        <v>#N/A</v>
      </c>
    </row>
    <row r="3926" spans="1:2" hidden="1" outlineLevel="6">
      <c r="A3926" s="4" t="s">
        <v>959</v>
      </c>
      <c r="B3926" t="e">
        <f>VLOOKUP(A3942, テーブル5[], 2, FALSE)</f>
        <v>#N/A</v>
      </c>
    </row>
    <row r="3927" spans="1:2" hidden="1" outlineLevel="7">
      <c r="A3927" s="5" t="s">
        <v>959</v>
      </c>
      <c r="B3927" t="e">
        <f>VLOOKUP(A3931, テーブル5[], 2, FALSE)</f>
        <v>#N/A</v>
      </c>
    </row>
    <row r="3928" spans="1:2" hidden="1" outlineLevel="7">
      <c r="A3928" s="5" t="e">
        <f>VLOOKUP($A3931, テーブル5[], 3, FALSE)</f>
        <v>#N/A</v>
      </c>
      <c r="B3928" t="e">
        <f>$B3931 * VLOOKUP($A3931, テーブル5[], 4, FALSE)</f>
        <v>#N/A</v>
      </c>
    </row>
    <row r="3929" spans="1:2" hidden="1" outlineLevel="7">
      <c r="A3929" s="5" t="e">
        <f>VLOOKUP($A3931, テーブル5[], 5, FALSE)</f>
        <v>#N/A</v>
      </c>
      <c r="B3929" t="e">
        <f>$B3931 * VLOOKUP($A3931, テーブル5[], 6, FALSE)</f>
        <v>#N/A</v>
      </c>
    </row>
    <row r="3930" spans="1:2" hidden="1" outlineLevel="7">
      <c r="A3930" s="5" t="e">
        <f>VLOOKUP($A3931, テーブル5[], 7, FALSE)</f>
        <v>#N/A</v>
      </c>
      <c r="B3930" t="e">
        <f>$B3931 * VLOOKUP($A3931, テーブル5[], 8, FALSE)</f>
        <v>#N/A</v>
      </c>
    </row>
    <row r="3931" spans="1:2" hidden="1" outlineLevel="6" collapsed="1">
      <c r="A3931" s="4" t="e">
        <f>VLOOKUP($A3942, テーブル5[], 3, FALSE)</f>
        <v>#N/A</v>
      </c>
      <c r="B3931" t="e">
        <f>$B3942 * VLOOKUP($A3942, テーブル5[], 4, FALSE)</f>
        <v>#N/A</v>
      </c>
    </row>
    <row r="3932" spans="1:2" hidden="1" outlineLevel="7">
      <c r="A3932" s="5" t="s">
        <v>959</v>
      </c>
      <c r="B3932" t="e">
        <f>VLOOKUP(A3936, テーブル5[], 2, FALSE)</f>
        <v>#N/A</v>
      </c>
    </row>
    <row r="3933" spans="1:2" hidden="1" outlineLevel="7">
      <c r="A3933" s="5" t="e">
        <f>VLOOKUP($A3936, テーブル5[], 3, FALSE)</f>
        <v>#N/A</v>
      </c>
      <c r="B3933" t="e">
        <f>$B3936 * VLOOKUP($A3936, テーブル5[], 4, FALSE)</f>
        <v>#N/A</v>
      </c>
    </row>
    <row r="3934" spans="1:2" hidden="1" outlineLevel="7">
      <c r="A3934" s="5" t="e">
        <f>VLOOKUP($A3936, テーブル5[], 5, FALSE)</f>
        <v>#N/A</v>
      </c>
      <c r="B3934" t="e">
        <f>$B3936 * VLOOKUP($A3936, テーブル5[], 6, FALSE)</f>
        <v>#N/A</v>
      </c>
    </row>
    <row r="3935" spans="1:2" hidden="1" outlineLevel="7">
      <c r="A3935" s="5" t="e">
        <f>VLOOKUP($A3936, テーブル5[], 7, FALSE)</f>
        <v>#N/A</v>
      </c>
      <c r="B3935" t="e">
        <f>$B3936 * VLOOKUP($A3936, テーブル5[], 8, FALSE)</f>
        <v>#N/A</v>
      </c>
    </row>
    <row r="3936" spans="1:2" hidden="1" outlineLevel="6" collapsed="1">
      <c r="A3936" s="4" t="e">
        <f>VLOOKUP($A3942, テーブル5[], 5, FALSE)</f>
        <v>#N/A</v>
      </c>
      <c r="B3936" t="e">
        <f>$B3942 * VLOOKUP($A3942, テーブル5[], 6, FALSE)</f>
        <v>#N/A</v>
      </c>
    </row>
    <row r="3937" spans="1:2" hidden="1" outlineLevel="7">
      <c r="A3937" s="5" t="s">
        <v>959</v>
      </c>
      <c r="B3937" t="e">
        <f>VLOOKUP(A3941, テーブル5[], 2, FALSE)</f>
        <v>#N/A</v>
      </c>
    </row>
    <row r="3938" spans="1:2" hidden="1" outlineLevel="7">
      <c r="A3938" s="5" t="e">
        <f>VLOOKUP($A3941, テーブル5[], 3, FALSE)</f>
        <v>#N/A</v>
      </c>
      <c r="B3938" t="e">
        <f>$B3941 * VLOOKUP($A3941, テーブル5[], 4, FALSE)</f>
        <v>#N/A</v>
      </c>
    </row>
    <row r="3939" spans="1:2" hidden="1" outlineLevel="7">
      <c r="A3939" s="5" t="e">
        <f>VLOOKUP($A3941, テーブル5[], 5, FALSE)</f>
        <v>#N/A</v>
      </c>
      <c r="B3939" t="e">
        <f>$B3941 * VLOOKUP($A3941, テーブル5[], 6, FALSE)</f>
        <v>#N/A</v>
      </c>
    </row>
    <row r="3940" spans="1:2" hidden="1" outlineLevel="7">
      <c r="A3940" s="5" t="e">
        <f>VLOOKUP($A3941, テーブル5[], 7, FALSE)</f>
        <v>#N/A</v>
      </c>
      <c r="B3940" t="e">
        <f>$B3941 * VLOOKUP($A3941, テーブル5[], 8, FALSE)</f>
        <v>#N/A</v>
      </c>
    </row>
    <row r="3941" spans="1:2" hidden="1" outlineLevel="6" collapsed="1">
      <c r="A3941" s="4" t="e">
        <f>VLOOKUP($A3942, テーブル5[], 7, FALSE)</f>
        <v>#N/A</v>
      </c>
      <c r="B3941" t="e">
        <f>$B3942 * VLOOKUP($A3942, テーブル5[], 8, FALSE)</f>
        <v>#N/A</v>
      </c>
    </row>
    <row r="3942" spans="1:2" hidden="1" outlineLevel="5" collapsed="1">
      <c r="A3942" s="3" t="e">
        <f>VLOOKUP($A3943, テーブル5[], 7, FALSE)</f>
        <v>#N/A</v>
      </c>
      <c r="B3942" t="e">
        <f>$B3943 * VLOOKUP($A3943, テーブル5[], 8, FALSE)</f>
        <v>#N/A</v>
      </c>
    </row>
    <row r="3943" spans="1:2" hidden="1" outlineLevel="4" collapsed="1">
      <c r="A3943" s="10" t="e">
        <f>VLOOKUP($A4050, テーブル5[], 3, FALSE)</f>
        <v>#N/A</v>
      </c>
      <c r="B3943" s="11" t="e">
        <f>$B4050 * VLOOKUP($A4050, テーブル5[], 4, FALSE)</f>
        <v>#N/A</v>
      </c>
    </row>
    <row r="3944" spans="1:2" hidden="1" outlineLevel="5">
      <c r="A3944" s="3" t="s">
        <v>959</v>
      </c>
      <c r="B3944" t="e">
        <f>VLOOKUP(A3996, テーブル5[], 2, FALSE)</f>
        <v>#N/A</v>
      </c>
    </row>
    <row r="3945" spans="1:2" hidden="1" outlineLevel="6">
      <c r="A3945" s="4" t="s">
        <v>959</v>
      </c>
      <c r="B3945" t="e">
        <f>VLOOKUP(A3961, テーブル5[], 2, FALSE)</f>
        <v>#N/A</v>
      </c>
    </row>
    <row r="3946" spans="1:2" hidden="1" outlineLevel="7">
      <c r="A3946" s="5" t="s">
        <v>959</v>
      </c>
      <c r="B3946" t="e">
        <f>VLOOKUP(A3950, テーブル5[], 2, FALSE)</f>
        <v>#N/A</v>
      </c>
    </row>
    <row r="3947" spans="1:2" hidden="1" outlineLevel="7">
      <c r="A3947" s="5" t="e">
        <f>VLOOKUP($A3950, テーブル5[], 3, FALSE)</f>
        <v>#N/A</v>
      </c>
      <c r="B3947" t="e">
        <f>$B3950 * VLOOKUP($A3950, テーブル5[], 4, FALSE)</f>
        <v>#N/A</v>
      </c>
    </row>
    <row r="3948" spans="1:2" hidden="1" outlineLevel="7">
      <c r="A3948" s="5" t="e">
        <f>VLOOKUP($A3950, テーブル5[], 5, FALSE)</f>
        <v>#N/A</v>
      </c>
      <c r="B3948" t="e">
        <f>$B3950 * VLOOKUP($A3950, テーブル5[], 6, FALSE)</f>
        <v>#N/A</v>
      </c>
    </row>
    <row r="3949" spans="1:2" hidden="1" outlineLevel="7">
      <c r="A3949" s="5" t="e">
        <f>VLOOKUP($A3950, テーブル5[], 7, FALSE)</f>
        <v>#N/A</v>
      </c>
      <c r="B3949" t="e">
        <f>$B3950 * VLOOKUP($A3950, テーブル5[], 8, FALSE)</f>
        <v>#N/A</v>
      </c>
    </row>
    <row r="3950" spans="1:2" hidden="1" outlineLevel="6" collapsed="1">
      <c r="A3950" s="4" t="e">
        <f>VLOOKUP($A3961, テーブル5[], 3, FALSE)</f>
        <v>#N/A</v>
      </c>
      <c r="B3950" t="e">
        <f>$B3961 * VLOOKUP($A3961, テーブル5[], 4, FALSE)</f>
        <v>#N/A</v>
      </c>
    </row>
    <row r="3951" spans="1:2" hidden="1" outlineLevel="7">
      <c r="A3951" s="5" t="s">
        <v>959</v>
      </c>
      <c r="B3951" t="e">
        <f>VLOOKUP(A3955, テーブル5[], 2, FALSE)</f>
        <v>#N/A</v>
      </c>
    </row>
    <row r="3952" spans="1:2" hidden="1" outlineLevel="7">
      <c r="A3952" s="5" t="e">
        <f>VLOOKUP($A3955, テーブル5[], 3, FALSE)</f>
        <v>#N/A</v>
      </c>
      <c r="B3952" t="e">
        <f>$B3955 * VLOOKUP($A3955, テーブル5[], 4, FALSE)</f>
        <v>#N/A</v>
      </c>
    </row>
    <row r="3953" spans="1:2" hidden="1" outlineLevel="7">
      <c r="A3953" s="5" t="e">
        <f>VLOOKUP($A3955, テーブル5[], 5, FALSE)</f>
        <v>#N/A</v>
      </c>
      <c r="B3953" t="e">
        <f>$B3955 * VLOOKUP($A3955, テーブル5[], 6, FALSE)</f>
        <v>#N/A</v>
      </c>
    </row>
    <row r="3954" spans="1:2" hidden="1" outlineLevel="7">
      <c r="A3954" s="5" t="e">
        <f>VLOOKUP($A3955, テーブル5[], 7, FALSE)</f>
        <v>#N/A</v>
      </c>
      <c r="B3954" t="e">
        <f>$B3955 * VLOOKUP($A3955, テーブル5[], 8, FALSE)</f>
        <v>#N/A</v>
      </c>
    </row>
    <row r="3955" spans="1:2" hidden="1" outlineLevel="6" collapsed="1">
      <c r="A3955" s="4" t="e">
        <f>VLOOKUP($A3961, テーブル5[], 5, FALSE)</f>
        <v>#N/A</v>
      </c>
      <c r="B3955" t="e">
        <f>$B3961 * VLOOKUP($A3961, テーブル5[], 6, FALSE)</f>
        <v>#N/A</v>
      </c>
    </row>
    <row r="3956" spans="1:2" hidden="1" outlineLevel="7">
      <c r="A3956" s="5" t="s">
        <v>959</v>
      </c>
      <c r="B3956" t="e">
        <f>VLOOKUP(A3960, テーブル5[], 2, FALSE)</f>
        <v>#N/A</v>
      </c>
    </row>
    <row r="3957" spans="1:2" hidden="1" outlineLevel="7">
      <c r="A3957" s="5" t="e">
        <f>VLOOKUP($A3960, テーブル5[], 3, FALSE)</f>
        <v>#N/A</v>
      </c>
      <c r="B3957" t="e">
        <f>$B3960 * VLOOKUP($A3960, テーブル5[], 4, FALSE)</f>
        <v>#N/A</v>
      </c>
    </row>
    <row r="3958" spans="1:2" hidden="1" outlineLevel="7">
      <c r="A3958" s="5" t="e">
        <f>VLOOKUP($A3960, テーブル5[], 5, FALSE)</f>
        <v>#N/A</v>
      </c>
      <c r="B3958" t="e">
        <f>$B3960 * VLOOKUP($A3960, テーブル5[], 6, FALSE)</f>
        <v>#N/A</v>
      </c>
    </row>
    <row r="3959" spans="1:2" hidden="1" outlineLevel="7">
      <c r="A3959" s="5" t="e">
        <f>VLOOKUP($A3960, テーブル5[], 7, FALSE)</f>
        <v>#N/A</v>
      </c>
      <c r="B3959" t="e">
        <f>$B3960 * VLOOKUP($A3960, テーブル5[], 8, FALSE)</f>
        <v>#N/A</v>
      </c>
    </row>
    <row r="3960" spans="1:2" hidden="1" outlineLevel="6" collapsed="1">
      <c r="A3960" s="4" t="e">
        <f>VLOOKUP($A3961, テーブル5[], 7, FALSE)</f>
        <v>#N/A</v>
      </c>
      <c r="B3960" t="e">
        <f>$B3961 * VLOOKUP($A3961, テーブル5[], 8, FALSE)</f>
        <v>#N/A</v>
      </c>
    </row>
    <row r="3961" spans="1:2" hidden="1" outlineLevel="5" collapsed="1">
      <c r="A3961" s="3" t="e">
        <f>VLOOKUP($A3996, テーブル5[], 3, FALSE)</f>
        <v>#N/A</v>
      </c>
      <c r="B3961" t="e">
        <f>$B3996 * VLOOKUP($A3996, テーブル5[], 4, FALSE)</f>
        <v>#N/A</v>
      </c>
    </row>
    <row r="3962" spans="1:2" hidden="1" outlineLevel="6">
      <c r="A3962" s="4" t="s">
        <v>959</v>
      </c>
      <c r="B3962" t="e">
        <f>VLOOKUP(A3978, テーブル5[], 2, FALSE)</f>
        <v>#N/A</v>
      </c>
    </row>
    <row r="3963" spans="1:2" hidden="1" outlineLevel="7">
      <c r="A3963" s="5" t="s">
        <v>959</v>
      </c>
      <c r="B3963" t="e">
        <f>VLOOKUP(A3967, テーブル5[], 2, FALSE)</f>
        <v>#N/A</v>
      </c>
    </row>
    <row r="3964" spans="1:2" hidden="1" outlineLevel="7">
      <c r="A3964" s="5" t="e">
        <f>VLOOKUP($A3967, テーブル5[], 3, FALSE)</f>
        <v>#N/A</v>
      </c>
      <c r="B3964" t="e">
        <f>$B3967 * VLOOKUP($A3967, テーブル5[], 4, FALSE)</f>
        <v>#N/A</v>
      </c>
    </row>
    <row r="3965" spans="1:2" hidden="1" outlineLevel="7">
      <c r="A3965" s="5" t="e">
        <f>VLOOKUP($A3967, テーブル5[], 5, FALSE)</f>
        <v>#N/A</v>
      </c>
      <c r="B3965" t="e">
        <f>$B3967 * VLOOKUP($A3967, テーブル5[], 6, FALSE)</f>
        <v>#N/A</v>
      </c>
    </row>
    <row r="3966" spans="1:2" hidden="1" outlineLevel="7">
      <c r="A3966" s="5" t="e">
        <f>VLOOKUP($A3967, テーブル5[], 7, FALSE)</f>
        <v>#N/A</v>
      </c>
      <c r="B3966" t="e">
        <f>$B3967 * VLOOKUP($A3967, テーブル5[], 8, FALSE)</f>
        <v>#N/A</v>
      </c>
    </row>
    <row r="3967" spans="1:2" hidden="1" outlineLevel="6" collapsed="1">
      <c r="A3967" s="4" t="e">
        <f>VLOOKUP($A3978, テーブル5[], 3, FALSE)</f>
        <v>#N/A</v>
      </c>
      <c r="B3967" t="e">
        <f>$B3978 * VLOOKUP($A3978, テーブル5[], 4, FALSE)</f>
        <v>#N/A</v>
      </c>
    </row>
    <row r="3968" spans="1:2" hidden="1" outlineLevel="7">
      <c r="A3968" s="5" t="s">
        <v>959</v>
      </c>
      <c r="B3968" t="e">
        <f>VLOOKUP(A3972, テーブル5[], 2, FALSE)</f>
        <v>#N/A</v>
      </c>
    </row>
    <row r="3969" spans="1:2" hidden="1" outlineLevel="7">
      <c r="A3969" s="5" t="e">
        <f>VLOOKUP($A3972, テーブル5[], 3, FALSE)</f>
        <v>#N/A</v>
      </c>
      <c r="B3969" t="e">
        <f>$B3972 * VLOOKUP($A3972, テーブル5[], 4, FALSE)</f>
        <v>#N/A</v>
      </c>
    </row>
    <row r="3970" spans="1:2" hidden="1" outlineLevel="7">
      <c r="A3970" s="5" t="e">
        <f>VLOOKUP($A3972, テーブル5[], 5, FALSE)</f>
        <v>#N/A</v>
      </c>
      <c r="B3970" t="e">
        <f>$B3972 * VLOOKUP($A3972, テーブル5[], 6, FALSE)</f>
        <v>#N/A</v>
      </c>
    </row>
    <row r="3971" spans="1:2" hidden="1" outlineLevel="7">
      <c r="A3971" s="5" t="e">
        <f>VLOOKUP($A3972, テーブル5[], 7, FALSE)</f>
        <v>#N/A</v>
      </c>
      <c r="B3971" t="e">
        <f>$B3972 * VLOOKUP($A3972, テーブル5[], 8, FALSE)</f>
        <v>#N/A</v>
      </c>
    </row>
    <row r="3972" spans="1:2" hidden="1" outlineLevel="6" collapsed="1">
      <c r="A3972" s="4" t="e">
        <f>VLOOKUP($A3978, テーブル5[], 5, FALSE)</f>
        <v>#N/A</v>
      </c>
      <c r="B3972" t="e">
        <f>$B3978 * VLOOKUP($A3978, テーブル5[], 6, FALSE)</f>
        <v>#N/A</v>
      </c>
    </row>
    <row r="3973" spans="1:2" hidden="1" outlineLevel="7">
      <c r="A3973" s="5" t="s">
        <v>959</v>
      </c>
      <c r="B3973" t="e">
        <f>VLOOKUP(A3977, テーブル5[], 2, FALSE)</f>
        <v>#N/A</v>
      </c>
    </row>
    <row r="3974" spans="1:2" hidden="1" outlineLevel="7">
      <c r="A3974" s="5" t="e">
        <f>VLOOKUP($A3977, テーブル5[], 3, FALSE)</f>
        <v>#N/A</v>
      </c>
      <c r="B3974" t="e">
        <f>$B3977 * VLOOKUP($A3977, テーブル5[], 4, FALSE)</f>
        <v>#N/A</v>
      </c>
    </row>
    <row r="3975" spans="1:2" hidden="1" outlineLevel="7">
      <c r="A3975" s="5" t="e">
        <f>VLOOKUP($A3977, テーブル5[], 5, FALSE)</f>
        <v>#N/A</v>
      </c>
      <c r="B3975" t="e">
        <f>$B3977 * VLOOKUP($A3977, テーブル5[], 6, FALSE)</f>
        <v>#N/A</v>
      </c>
    </row>
    <row r="3976" spans="1:2" hidden="1" outlineLevel="7">
      <c r="A3976" s="5" t="e">
        <f>VLOOKUP($A3977, テーブル5[], 7, FALSE)</f>
        <v>#N/A</v>
      </c>
      <c r="B3976" t="e">
        <f>$B3977 * VLOOKUP($A3977, テーブル5[], 8, FALSE)</f>
        <v>#N/A</v>
      </c>
    </row>
    <row r="3977" spans="1:2" hidden="1" outlineLevel="6" collapsed="1">
      <c r="A3977" s="4" t="e">
        <f>VLOOKUP($A3978, テーブル5[], 7, FALSE)</f>
        <v>#N/A</v>
      </c>
      <c r="B3977" t="e">
        <f>$B3978 * VLOOKUP($A3978, テーブル5[], 8, FALSE)</f>
        <v>#N/A</v>
      </c>
    </row>
    <row r="3978" spans="1:2" hidden="1" outlineLevel="5" collapsed="1">
      <c r="A3978" s="3" t="e">
        <f>VLOOKUP($A3996, テーブル5[], 5, FALSE)</f>
        <v>#N/A</v>
      </c>
      <c r="B3978" t="e">
        <f>$B3996 * VLOOKUP($A3996, テーブル5[], 6, FALSE)</f>
        <v>#N/A</v>
      </c>
    </row>
    <row r="3979" spans="1:2" hidden="1" outlineLevel="6">
      <c r="A3979" s="4" t="s">
        <v>959</v>
      </c>
      <c r="B3979" t="e">
        <f>VLOOKUP(A3995, テーブル5[], 2, FALSE)</f>
        <v>#N/A</v>
      </c>
    </row>
    <row r="3980" spans="1:2" hidden="1" outlineLevel="7">
      <c r="A3980" s="5" t="s">
        <v>959</v>
      </c>
      <c r="B3980" t="e">
        <f>VLOOKUP(A3984, テーブル5[], 2, FALSE)</f>
        <v>#N/A</v>
      </c>
    </row>
    <row r="3981" spans="1:2" hidden="1" outlineLevel="7">
      <c r="A3981" s="5" t="e">
        <f>VLOOKUP($A3984, テーブル5[], 3, FALSE)</f>
        <v>#N/A</v>
      </c>
      <c r="B3981" t="e">
        <f>$B3984 * VLOOKUP($A3984, テーブル5[], 4, FALSE)</f>
        <v>#N/A</v>
      </c>
    </row>
    <row r="3982" spans="1:2" hidden="1" outlineLevel="7">
      <c r="A3982" s="5" t="e">
        <f>VLOOKUP($A3984, テーブル5[], 5, FALSE)</f>
        <v>#N/A</v>
      </c>
      <c r="B3982" t="e">
        <f>$B3984 * VLOOKUP($A3984, テーブル5[], 6, FALSE)</f>
        <v>#N/A</v>
      </c>
    </row>
    <row r="3983" spans="1:2" hidden="1" outlineLevel="7">
      <c r="A3983" s="5" t="e">
        <f>VLOOKUP($A3984, テーブル5[], 7, FALSE)</f>
        <v>#N/A</v>
      </c>
      <c r="B3983" t="e">
        <f>$B3984 * VLOOKUP($A3984, テーブル5[], 8, FALSE)</f>
        <v>#N/A</v>
      </c>
    </row>
    <row r="3984" spans="1:2" hidden="1" outlineLevel="6" collapsed="1">
      <c r="A3984" s="4" t="e">
        <f>VLOOKUP($A3995, テーブル5[], 3, FALSE)</f>
        <v>#N/A</v>
      </c>
      <c r="B3984" t="e">
        <f>$B3995 * VLOOKUP($A3995, テーブル5[], 4, FALSE)</f>
        <v>#N/A</v>
      </c>
    </row>
    <row r="3985" spans="1:2" hidden="1" outlineLevel="7">
      <c r="A3985" s="5" t="s">
        <v>959</v>
      </c>
      <c r="B3985" t="e">
        <f>VLOOKUP(A3989, テーブル5[], 2, FALSE)</f>
        <v>#N/A</v>
      </c>
    </row>
    <row r="3986" spans="1:2" hidden="1" outlineLevel="7">
      <c r="A3986" s="5" t="e">
        <f>VLOOKUP($A3989, テーブル5[], 3, FALSE)</f>
        <v>#N/A</v>
      </c>
      <c r="B3986" t="e">
        <f>$B3989 * VLOOKUP($A3989, テーブル5[], 4, FALSE)</f>
        <v>#N/A</v>
      </c>
    </row>
    <row r="3987" spans="1:2" hidden="1" outlineLevel="7">
      <c r="A3987" s="5" t="e">
        <f>VLOOKUP($A3989, テーブル5[], 5, FALSE)</f>
        <v>#N/A</v>
      </c>
      <c r="B3987" t="e">
        <f>$B3989 * VLOOKUP($A3989, テーブル5[], 6, FALSE)</f>
        <v>#N/A</v>
      </c>
    </row>
    <row r="3988" spans="1:2" hidden="1" outlineLevel="7">
      <c r="A3988" s="5" t="e">
        <f>VLOOKUP($A3989, テーブル5[], 7, FALSE)</f>
        <v>#N/A</v>
      </c>
      <c r="B3988" t="e">
        <f>$B3989 * VLOOKUP($A3989, テーブル5[], 8, FALSE)</f>
        <v>#N/A</v>
      </c>
    </row>
    <row r="3989" spans="1:2" hidden="1" outlineLevel="6" collapsed="1">
      <c r="A3989" s="4" t="e">
        <f>VLOOKUP($A3995, テーブル5[], 5, FALSE)</f>
        <v>#N/A</v>
      </c>
      <c r="B3989" t="e">
        <f>$B3995 * VLOOKUP($A3995, テーブル5[], 6, FALSE)</f>
        <v>#N/A</v>
      </c>
    </row>
    <row r="3990" spans="1:2" hidden="1" outlineLevel="7">
      <c r="A3990" s="5" t="s">
        <v>959</v>
      </c>
      <c r="B3990" t="e">
        <f>VLOOKUP(A3994, テーブル5[], 2, FALSE)</f>
        <v>#N/A</v>
      </c>
    </row>
    <row r="3991" spans="1:2" hidden="1" outlineLevel="7">
      <c r="A3991" s="5" t="e">
        <f>VLOOKUP($A3994, テーブル5[], 3, FALSE)</f>
        <v>#N/A</v>
      </c>
      <c r="B3991" t="e">
        <f>$B3994 * VLOOKUP($A3994, テーブル5[], 4, FALSE)</f>
        <v>#N/A</v>
      </c>
    </row>
    <row r="3992" spans="1:2" hidden="1" outlineLevel="7">
      <c r="A3992" s="5" t="e">
        <f>VLOOKUP($A3994, テーブル5[], 5, FALSE)</f>
        <v>#N/A</v>
      </c>
      <c r="B3992" t="e">
        <f>$B3994 * VLOOKUP($A3994, テーブル5[], 6, FALSE)</f>
        <v>#N/A</v>
      </c>
    </row>
    <row r="3993" spans="1:2" hidden="1" outlineLevel="7">
      <c r="A3993" s="5" t="e">
        <f>VLOOKUP($A3994, テーブル5[], 7, FALSE)</f>
        <v>#N/A</v>
      </c>
      <c r="B3993" t="e">
        <f>$B3994 * VLOOKUP($A3994, テーブル5[], 8, FALSE)</f>
        <v>#N/A</v>
      </c>
    </row>
    <row r="3994" spans="1:2" hidden="1" outlineLevel="6" collapsed="1">
      <c r="A3994" s="4" t="e">
        <f>VLOOKUP($A3995, テーブル5[], 7, FALSE)</f>
        <v>#N/A</v>
      </c>
      <c r="B3994" t="e">
        <f>$B3995 * VLOOKUP($A3995, テーブル5[], 8, FALSE)</f>
        <v>#N/A</v>
      </c>
    </row>
    <row r="3995" spans="1:2" hidden="1" outlineLevel="5" collapsed="1">
      <c r="A3995" s="3" t="e">
        <f>VLOOKUP($A3996, テーブル5[], 7, FALSE)</f>
        <v>#N/A</v>
      </c>
      <c r="B3995" t="e">
        <f>$B3996 * VLOOKUP($A3996, テーブル5[], 8, FALSE)</f>
        <v>#N/A</v>
      </c>
    </row>
    <row r="3996" spans="1:2" hidden="1" outlineLevel="4" collapsed="1">
      <c r="A3996" s="10" t="e">
        <f>VLOOKUP($A4050, テーブル5[], 5, FALSE)</f>
        <v>#N/A</v>
      </c>
      <c r="B3996" s="11" t="e">
        <f>$B4050 * VLOOKUP($A4050, テーブル5[], 6, FALSE)</f>
        <v>#N/A</v>
      </c>
    </row>
    <row r="3997" spans="1:2" hidden="1" outlineLevel="5">
      <c r="A3997" s="3" t="s">
        <v>959</v>
      </c>
      <c r="B3997" t="e">
        <f>VLOOKUP(A4049, テーブル5[], 2, FALSE)</f>
        <v>#N/A</v>
      </c>
    </row>
    <row r="3998" spans="1:2" hidden="1" outlineLevel="6">
      <c r="A3998" s="4" t="s">
        <v>959</v>
      </c>
      <c r="B3998" t="e">
        <f>VLOOKUP(A4014, テーブル5[], 2, FALSE)</f>
        <v>#N/A</v>
      </c>
    </row>
    <row r="3999" spans="1:2" hidden="1" outlineLevel="7">
      <c r="A3999" s="5" t="s">
        <v>959</v>
      </c>
      <c r="B3999" t="e">
        <f>VLOOKUP(A4003, テーブル5[], 2, FALSE)</f>
        <v>#N/A</v>
      </c>
    </row>
    <row r="4000" spans="1:2" hidden="1" outlineLevel="7">
      <c r="A4000" s="5" t="e">
        <f>VLOOKUP($A4003, テーブル5[], 3, FALSE)</f>
        <v>#N/A</v>
      </c>
      <c r="B4000" t="e">
        <f>$B4003 * VLOOKUP($A4003, テーブル5[], 4, FALSE)</f>
        <v>#N/A</v>
      </c>
    </row>
    <row r="4001" spans="1:2" hidden="1" outlineLevel="7">
      <c r="A4001" s="5" t="e">
        <f>VLOOKUP($A4003, テーブル5[], 5, FALSE)</f>
        <v>#N/A</v>
      </c>
      <c r="B4001" t="e">
        <f>$B4003 * VLOOKUP($A4003, テーブル5[], 6, FALSE)</f>
        <v>#N/A</v>
      </c>
    </row>
    <row r="4002" spans="1:2" hidden="1" outlineLevel="7">
      <c r="A4002" s="5" t="e">
        <f>VLOOKUP($A4003, テーブル5[], 7, FALSE)</f>
        <v>#N/A</v>
      </c>
      <c r="B4002" t="e">
        <f>$B4003 * VLOOKUP($A4003, テーブル5[], 8, FALSE)</f>
        <v>#N/A</v>
      </c>
    </row>
    <row r="4003" spans="1:2" hidden="1" outlineLevel="6" collapsed="1">
      <c r="A4003" s="4" t="e">
        <f>VLOOKUP($A4014, テーブル5[], 3, FALSE)</f>
        <v>#N/A</v>
      </c>
      <c r="B4003" t="e">
        <f>$B4014 * VLOOKUP($A4014, テーブル5[], 4, FALSE)</f>
        <v>#N/A</v>
      </c>
    </row>
    <row r="4004" spans="1:2" hidden="1" outlineLevel="7">
      <c r="A4004" s="5" t="s">
        <v>959</v>
      </c>
      <c r="B4004" t="e">
        <f>VLOOKUP(A4008, テーブル5[], 2, FALSE)</f>
        <v>#N/A</v>
      </c>
    </row>
    <row r="4005" spans="1:2" hidden="1" outlineLevel="7">
      <c r="A4005" s="5" t="e">
        <f>VLOOKUP($A4008, テーブル5[], 3, FALSE)</f>
        <v>#N/A</v>
      </c>
      <c r="B4005" t="e">
        <f>$B4008 * VLOOKUP($A4008, テーブル5[], 4, FALSE)</f>
        <v>#N/A</v>
      </c>
    </row>
    <row r="4006" spans="1:2" hidden="1" outlineLevel="7">
      <c r="A4006" s="5" t="e">
        <f>VLOOKUP($A4008, テーブル5[], 5, FALSE)</f>
        <v>#N/A</v>
      </c>
      <c r="B4006" t="e">
        <f>$B4008 * VLOOKUP($A4008, テーブル5[], 6, FALSE)</f>
        <v>#N/A</v>
      </c>
    </row>
    <row r="4007" spans="1:2" hidden="1" outlineLevel="7">
      <c r="A4007" s="5" t="e">
        <f>VLOOKUP($A4008, テーブル5[], 7, FALSE)</f>
        <v>#N/A</v>
      </c>
      <c r="B4007" t="e">
        <f>$B4008 * VLOOKUP($A4008, テーブル5[], 8, FALSE)</f>
        <v>#N/A</v>
      </c>
    </row>
    <row r="4008" spans="1:2" hidden="1" outlineLevel="6" collapsed="1">
      <c r="A4008" s="4" t="e">
        <f>VLOOKUP($A4014, テーブル5[], 5, FALSE)</f>
        <v>#N/A</v>
      </c>
      <c r="B4008" t="e">
        <f>$B4014 * VLOOKUP($A4014, テーブル5[], 6, FALSE)</f>
        <v>#N/A</v>
      </c>
    </row>
    <row r="4009" spans="1:2" hidden="1" outlineLevel="7">
      <c r="A4009" s="5" t="s">
        <v>959</v>
      </c>
      <c r="B4009" t="e">
        <f>VLOOKUP(A4013, テーブル5[], 2, FALSE)</f>
        <v>#N/A</v>
      </c>
    </row>
    <row r="4010" spans="1:2" hidden="1" outlineLevel="7">
      <c r="A4010" s="5" t="e">
        <f>VLOOKUP($A4013, テーブル5[], 3, FALSE)</f>
        <v>#N/A</v>
      </c>
      <c r="B4010" t="e">
        <f>$B4013 * VLOOKUP($A4013, テーブル5[], 4, FALSE)</f>
        <v>#N/A</v>
      </c>
    </row>
    <row r="4011" spans="1:2" hidden="1" outlineLevel="7">
      <c r="A4011" s="5" t="e">
        <f>VLOOKUP($A4013, テーブル5[], 5, FALSE)</f>
        <v>#N/A</v>
      </c>
      <c r="B4011" t="e">
        <f>$B4013 * VLOOKUP($A4013, テーブル5[], 6, FALSE)</f>
        <v>#N/A</v>
      </c>
    </row>
    <row r="4012" spans="1:2" hidden="1" outlineLevel="7">
      <c r="A4012" s="5" t="e">
        <f>VLOOKUP($A4013, テーブル5[], 7, FALSE)</f>
        <v>#N/A</v>
      </c>
      <c r="B4012" t="e">
        <f>$B4013 * VLOOKUP($A4013, テーブル5[], 8, FALSE)</f>
        <v>#N/A</v>
      </c>
    </row>
    <row r="4013" spans="1:2" hidden="1" outlineLevel="6" collapsed="1">
      <c r="A4013" s="4" t="e">
        <f>VLOOKUP($A4014, テーブル5[], 7, FALSE)</f>
        <v>#N/A</v>
      </c>
      <c r="B4013" t="e">
        <f>$B4014 * VLOOKUP($A4014, テーブル5[], 8, FALSE)</f>
        <v>#N/A</v>
      </c>
    </row>
    <row r="4014" spans="1:2" hidden="1" outlineLevel="5" collapsed="1">
      <c r="A4014" s="3" t="e">
        <f>VLOOKUP($A4049, テーブル5[], 3, FALSE)</f>
        <v>#N/A</v>
      </c>
      <c r="B4014" t="e">
        <f>$B4049 * VLOOKUP($A4049, テーブル5[], 4, FALSE)</f>
        <v>#N/A</v>
      </c>
    </row>
    <row r="4015" spans="1:2" hidden="1" outlineLevel="6">
      <c r="A4015" s="4" t="s">
        <v>959</v>
      </c>
      <c r="B4015" t="e">
        <f>VLOOKUP(A4031, テーブル5[], 2, FALSE)</f>
        <v>#N/A</v>
      </c>
    </row>
    <row r="4016" spans="1:2" hidden="1" outlineLevel="7">
      <c r="A4016" s="5" t="s">
        <v>959</v>
      </c>
      <c r="B4016" t="e">
        <f>VLOOKUP(A4020, テーブル5[], 2, FALSE)</f>
        <v>#N/A</v>
      </c>
    </row>
    <row r="4017" spans="1:2" hidden="1" outlineLevel="7">
      <c r="A4017" s="5" t="e">
        <f>VLOOKUP($A4020, テーブル5[], 3, FALSE)</f>
        <v>#N/A</v>
      </c>
      <c r="B4017" t="e">
        <f>$B4020 * VLOOKUP($A4020, テーブル5[], 4, FALSE)</f>
        <v>#N/A</v>
      </c>
    </row>
    <row r="4018" spans="1:2" hidden="1" outlineLevel="7">
      <c r="A4018" s="5" t="e">
        <f>VLOOKUP($A4020, テーブル5[], 5, FALSE)</f>
        <v>#N/A</v>
      </c>
      <c r="B4018" t="e">
        <f>$B4020 * VLOOKUP($A4020, テーブル5[], 6, FALSE)</f>
        <v>#N/A</v>
      </c>
    </row>
    <row r="4019" spans="1:2" hidden="1" outlineLevel="7">
      <c r="A4019" s="5" t="e">
        <f>VLOOKUP($A4020, テーブル5[], 7, FALSE)</f>
        <v>#N/A</v>
      </c>
      <c r="B4019" t="e">
        <f>$B4020 * VLOOKUP($A4020, テーブル5[], 8, FALSE)</f>
        <v>#N/A</v>
      </c>
    </row>
    <row r="4020" spans="1:2" hidden="1" outlineLevel="6" collapsed="1">
      <c r="A4020" s="4" t="e">
        <f>VLOOKUP($A4031, テーブル5[], 3, FALSE)</f>
        <v>#N/A</v>
      </c>
      <c r="B4020" t="e">
        <f>$B4031 * VLOOKUP($A4031, テーブル5[], 4, FALSE)</f>
        <v>#N/A</v>
      </c>
    </row>
    <row r="4021" spans="1:2" hidden="1" outlineLevel="7">
      <c r="A4021" s="5" t="s">
        <v>959</v>
      </c>
      <c r="B4021" t="e">
        <f>VLOOKUP(A4025, テーブル5[], 2, FALSE)</f>
        <v>#N/A</v>
      </c>
    </row>
    <row r="4022" spans="1:2" hidden="1" outlineLevel="7">
      <c r="A4022" s="5" t="e">
        <f>VLOOKUP($A4025, テーブル5[], 3, FALSE)</f>
        <v>#N/A</v>
      </c>
      <c r="B4022" t="e">
        <f>$B4025 * VLOOKUP($A4025, テーブル5[], 4, FALSE)</f>
        <v>#N/A</v>
      </c>
    </row>
    <row r="4023" spans="1:2" hidden="1" outlineLevel="7">
      <c r="A4023" s="5" t="e">
        <f>VLOOKUP($A4025, テーブル5[], 5, FALSE)</f>
        <v>#N/A</v>
      </c>
      <c r="B4023" t="e">
        <f>$B4025 * VLOOKUP($A4025, テーブル5[], 6, FALSE)</f>
        <v>#N/A</v>
      </c>
    </row>
    <row r="4024" spans="1:2" hidden="1" outlineLevel="7">
      <c r="A4024" s="5" t="e">
        <f>VLOOKUP($A4025, テーブル5[], 7, FALSE)</f>
        <v>#N/A</v>
      </c>
      <c r="B4024" t="e">
        <f>$B4025 * VLOOKUP($A4025, テーブル5[], 8, FALSE)</f>
        <v>#N/A</v>
      </c>
    </row>
    <row r="4025" spans="1:2" hidden="1" outlineLevel="6" collapsed="1">
      <c r="A4025" s="4" t="e">
        <f>VLOOKUP($A4031, テーブル5[], 5, FALSE)</f>
        <v>#N/A</v>
      </c>
      <c r="B4025" t="e">
        <f>$B4031 * VLOOKUP($A4031, テーブル5[], 6, FALSE)</f>
        <v>#N/A</v>
      </c>
    </row>
    <row r="4026" spans="1:2" hidden="1" outlineLevel="7">
      <c r="A4026" s="5" t="s">
        <v>959</v>
      </c>
      <c r="B4026" t="e">
        <f>VLOOKUP(A4030, テーブル5[], 2, FALSE)</f>
        <v>#N/A</v>
      </c>
    </row>
    <row r="4027" spans="1:2" hidden="1" outlineLevel="7">
      <c r="A4027" s="5" t="e">
        <f>VLOOKUP($A4030, テーブル5[], 3, FALSE)</f>
        <v>#N/A</v>
      </c>
      <c r="B4027" t="e">
        <f>$B4030 * VLOOKUP($A4030, テーブル5[], 4, FALSE)</f>
        <v>#N/A</v>
      </c>
    </row>
    <row r="4028" spans="1:2" hidden="1" outlineLevel="7">
      <c r="A4028" s="5" t="e">
        <f>VLOOKUP($A4030, テーブル5[], 5, FALSE)</f>
        <v>#N/A</v>
      </c>
      <c r="B4028" t="e">
        <f>$B4030 * VLOOKUP($A4030, テーブル5[], 6, FALSE)</f>
        <v>#N/A</v>
      </c>
    </row>
    <row r="4029" spans="1:2" hidden="1" outlineLevel="7">
      <c r="A4029" s="5" t="e">
        <f>VLOOKUP($A4030, テーブル5[], 7, FALSE)</f>
        <v>#N/A</v>
      </c>
      <c r="B4029" t="e">
        <f>$B4030 * VLOOKUP($A4030, テーブル5[], 8, FALSE)</f>
        <v>#N/A</v>
      </c>
    </row>
    <row r="4030" spans="1:2" hidden="1" outlineLevel="6" collapsed="1">
      <c r="A4030" s="4" t="e">
        <f>VLOOKUP($A4031, テーブル5[], 7, FALSE)</f>
        <v>#N/A</v>
      </c>
      <c r="B4030" t="e">
        <f>$B4031 * VLOOKUP($A4031, テーブル5[], 8, FALSE)</f>
        <v>#N/A</v>
      </c>
    </row>
    <row r="4031" spans="1:2" hidden="1" outlineLevel="5" collapsed="1">
      <c r="A4031" s="3" t="e">
        <f>VLOOKUP($A4049, テーブル5[], 5, FALSE)</f>
        <v>#N/A</v>
      </c>
      <c r="B4031" t="e">
        <f>$B4049 * VLOOKUP($A4049, テーブル5[], 6, FALSE)</f>
        <v>#N/A</v>
      </c>
    </row>
    <row r="4032" spans="1:2" hidden="1" outlineLevel="6">
      <c r="A4032" s="4" t="s">
        <v>959</v>
      </c>
      <c r="B4032" t="e">
        <f>VLOOKUP(A4048, テーブル5[], 2, FALSE)</f>
        <v>#N/A</v>
      </c>
    </row>
    <row r="4033" spans="1:2" hidden="1" outlineLevel="7">
      <c r="A4033" s="5" t="s">
        <v>959</v>
      </c>
      <c r="B4033" t="e">
        <f>VLOOKUP(A4037, テーブル5[], 2, FALSE)</f>
        <v>#N/A</v>
      </c>
    </row>
    <row r="4034" spans="1:2" hidden="1" outlineLevel="7">
      <c r="A4034" s="5" t="e">
        <f>VLOOKUP($A4037, テーブル5[], 3, FALSE)</f>
        <v>#N/A</v>
      </c>
      <c r="B4034" t="e">
        <f>$B4037 * VLOOKUP($A4037, テーブル5[], 4, FALSE)</f>
        <v>#N/A</v>
      </c>
    </row>
    <row r="4035" spans="1:2" hidden="1" outlineLevel="7">
      <c r="A4035" s="5" t="e">
        <f>VLOOKUP($A4037, テーブル5[], 5, FALSE)</f>
        <v>#N/A</v>
      </c>
      <c r="B4035" t="e">
        <f>$B4037 * VLOOKUP($A4037, テーブル5[], 6, FALSE)</f>
        <v>#N/A</v>
      </c>
    </row>
    <row r="4036" spans="1:2" hidden="1" outlineLevel="7">
      <c r="A4036" s="5" t="e">
        <f>VLOOKUP($A4037, テーブル5[], 7, FALSE)</f>
        <v>#N/A</v>
      </c>
      <c r="B4036" t="e">
        <f>$B4037 * VLOOKUP($A4037, テーブル5[], 8, FALSE)</f>
        <v>#N/A</v>
      </c>
    </row>
    <row r="4037" spans="1:2" hidden="1" outlineLevel="6" collapsed="1">
      <c r="A4037" s="4" t="e">
        <f>VLOOKUP($A4048, テーブル5[], 3, FALSE)</f>
        <v>#N/A</v>
      </c>
      <c r="B4037" t="e">
        <f>$B4048 * VLOOKUP($A4048, テーブル5[], 4, FALSE)</f>
        <v>#N/A</v>
      </c>
    </row>
    <row r="4038" spans="1:2" hidden="1" outlineLevel="7">
      <c r="A4038" s="5" t="s">
        <v>959</v>
      </c>
      <c r="B4038" t="e">
        <f>VLOOKUP(A4042, テーブル5[], 2, FALSE)</f>
        <v>#N/A</v>
      </c>
    </row>
    <row r="4039" spans="1:2" hidden="1" outlineLevel="7">
      <c r="A4039" s="5" t="e">
        <f>VLOOKUP($A4042, テーブル5[], 3, FALSE)</f>
        <v>#N/A</v>
      </c>
      <c r="B4039" t="e">
        <f>$B4042 * VLOOKUP($A4042, テーブル5[], 4, FALSE)</f>
        <v>#N/A</v>
      </c>
    </row>
    <row r="4040" spans="1:2" hidden="1" outlineLevel="7">
      <c r="A4040" s="5" t="e">
        <f>VLOOKUP($A4042, テーブル5[], 5, FALSE)</f>
        <v>#N/A</v>
      </c>
      <c r="B4040" t="e">
        <f>$B4042 * VLOOKUP($A4042, テーブル5[], 6, FALSE)</f>
        <v>#N/A</v>
      </c>
    </row>
    <row r="4041" spans="1:2" hidden="1" outlineLevel="7">
      <c r="A4041" s="5" t="e">
        <f>VLOOKUP($A4042, テーブル5[], 7, FALSE)</f>
        <v>#N/A</v>
      </c>
      <c r="B4041" t="e">
        <f>$B4042 * VLOOKUP($A4042, テーブル5[], 8, FALSE)</f>
        <v>#N/A</v>
      </c>
    </row>
    <row r="4042" spans="1:2" hidden="1" outlineLevel="6" collapsed="1">
      <c r="A4042" s="4" t="e">
        <f>VLOOKUP($A4048, テーブル5[], 5, FALSE)</f>
        <v>#N/A</v>
      </c>
      <c r="B4042" t="e">
        <f>$B4048 * VLOOKUP($A4048, テーブル5[], 6, FALSE)</f>
        <v>#N/A</v>
      </c>
    </row>
    <row r="4043" spans="1:2" hidden="1" outlineLevel="7">
      <c r="A4043" s="5" t="s">
        <v>959</v>
      </c>
      <c r="B4043" t="e">
        <f>VLOOKUP(A4047, テーブル5[], 2, FALSE)</f>
        <v>#N/A</v>
      </c>
    </row>
    <row r="4044" spans="1:2" hidden="1" outlineLevel="7">
      <c r="A4044" s="5" t="e">
        <f>VLOOKUP($A4047, テーブル5[], 3, FALSE)</f>
        <v>#N/A</v>
      </c>
      <c r="B4044" t="e">
        <f>$B4047 * VLOOKUP($A4047, テーブル5[], 4, FALSE)</f>
        <v>#N/A</v>
      </c>
    </row>
    <row r="4045" spans="1:2" hidden="1" outlineLevel="7">
      <c r="A4045" s="5" t="e">
        <f>VLOOKUP($A4047, テーブル5[], 5, FALSE)</f>
        <v>#N/A</v>
      </c>
      <c r="B4045" t="e">
        <f>$B4047 * VLOOKUP($A4047, テーブル5[], 6, FALSE)</f>
        <v>#N/A</v>
      </c>
    </row>
    <row r="4046" spans="1:2" hidden="1" outlineLevel="7">
      <c r="A4046" s="5" t="e">
        <f>VLOOKUP($A4047, テーブル5[], 7, FALSE)</f>
        <v>#N/A</v>
      </c>
      <c r="B4046" t="e">
        <f>$B4047 * VLOOKUP($A4047, テーブル5[], 8, FALSE)</f>
        <v>#N/A</v>
      </c>
    </row>
    <row r="4047" spans="1:2" hidden="1" outlineLevel="6" collapsed="1">
      <c r="A4047" s="4" t="e">
        <f>VLOOKUP($A4048, テーブル5[], 7, FALSE)</f>
        <v>#N/A</v>
      </c>
      <c r="B4047" t="e">
        <f>$B4048 * VLOOKUP($A4048, テーブル5[], 8, FALSE)</f>
        <v>#N/A</v>
      </c>
    </row>
    <row r="4048" spans="1:2" hidden="1" outlineLevel="5" collapsed="1">
      <c r="A4048" s="3" t="e">
        <f>VLOOKUP($A4049, テーブル5[], 7, FALSE)</f>
        <v>#N/A</v>
      </c>
      <c r="B4048" t="e">
        <f>$B4049 * VLOOKUP($A4049, テーブル5[], 8, FALSE)</f>
        <v>#N/A</v>
      </c>
    </row>
    <row r="4049" spans="1:2" hidden="1" outlineLevel="4" collapsed="1">
      <c r="A4049" s="10" t="e">
        <f>VLOOKUP($A4050, テーブル5[], 7, FALSE)</f>
        <v>#N/A</v>
      </c>
      <c r="B4049" s="11" t="e">
        <f>$B4050 * VLOOKUP($A4050, テーブル5[], 8, FALSE)</f>
        <v>#N/A</v>
      </c>
    </row>
    <row r="4050" spans="1:2" hidden="1" outlineLevel="3" collapsed="1">
      <c r="A4050" s="8" t="e">
        <f>VLOOKUP($A4373, テーブル5[], 3, FALSE)</f>
        <v>#N/A</v>
      </c>
      <c r="B4050" s="9" t="e">
        <f>$B4373 * VLOOKUP($A4373, テーブル5[], 4, FALSE)</f>
        <v>#N/A</v>
      </c>
    </row>
    <row r="4051" spans="1:2" hidden="1" outlineLevel="4">
      <c r="A4051" s="10" t="s">
        <v>959</v>
      </c>
      <c r="B4051" s="11" t="e">
        <f>VLOOKUP(A4211, テーブル5[], 2, FALSE)</f>
        <v>#N/A</v>
      </c>
    </row>
    <row r="4052" spans="1:2" hidden="1" outlineLevel="5">
      <c r="A4052" s="3" t="s">
        <v>959</v>
      </c>
      <c r="B4052" t="e">
        <f>VLOOKUP(A4104, テーブル5[], 2, FALSE)</f>
        <v>#N/A</v>
      </c>
    </row>
    <row r="4053" spans="1:2" hidden="1" outlineLevel="6">
      <c r="A4053" s="4" t="s">
        <v>959</v>
      </c>
      <c r="B4053" t="e">
        <f>VLOOKUP(A4069, テーブル5[], 2, FALSE)</f>
        <v>#N/A</v>
      </c>
    </row>
    <row r="4054" spans="1:2" hidden="1" outlineLevel="7">
      <c r="A4054" s="5" t="s">
        <v>959</v>
      </c>
      <c r="B4054" t="e">
        <f>VLOOKUP(A4058, テーブル5[], 2, FALSE)</f>
        <v>#N/A</v>
      </c>
    </row>
    <row r="4055" spans="1:2" hidden="1" outlineLevel="7">
      <c r="A4055" s="5" t="e">
        <f>VLOOKUP($A4058, テーブル5[], 3, FALSE)</f>
        <v>#N/A</v>
      </c>
      <c r="B4055" t="e">
        <f>$B4058 * VLOOKUP($A4058, テーブル5[], 4, FALSE)</f>
        <v>#N/A</v>
      </c>
    </row>
    <row r="4056" spans="1:2" hidden="1" outlineLevel="7">
      <c r="A4056" s="5" t="e">
        <f>VLOOKUP($A4058, テーブル5[], 5, FALSE)</f>
        <v>#N/A</v>
      </c>
      <c r="B4056" t="e">
        <f>$B4058 * VLOOKUP($A4058, テーブル5[], 6, FALSE)</f>
        <v>#N/A</v>
      </c>
    </row>
    <row r="4057" spans="1:2" hidden="1" outlineLevel="7">
      <c r="A4057" s="5" t="e">
        <f>VLOOKUP($A4058, テーブル5[], 7, FALSE)</f>
        <v>#N/A</v>
      </c>
      <c r="B4057" t="e">
        <f>$B4058 * VLOOKUP($A4058, テーブル5[], 8, FALSE)</f>
        <v>#N/A</v>
      </c>
    </row>
    <row r="4058" spans="1:2" hidden="1" outlineLevel="6" collapsed="1">
      <c r="A4058" s="4" t="e">
        <f>VLOOKUP($A4069, テーブル5[], 3, FALSE)</f>
        <v>#N/A</v>
      </c>
      <c r="B4058" t="e">
        <f>$B4069 * VLOOKUP($A4069, テーブル5[], 4, FALSE)</f>
        <v>#N/A</v>
      </c>
    </row>
    <row r="4059" spans="1:2" hidden="1" outlineLevel="7">
      <c r="A4059" s="5" t="s">
        <v>959</v>
      </c>
      <c r="B4059" t="e">
        <f>VLOOKUP(A4063, テーブル5[], 2, FALSE)</f>
        <v>#N/A</v>
      </c>
    </row>
    <row r="4060" spans="1:2" hidden="1" outlineLevel="7">
      <c r="A4060" s="5" t="e">
        <f>VLOOKUP($A4063, テーブル5[], 3, FALSE)</f>
        <v>#N/A</v>
      </c>
      <c r="B4060" t="e">
        <f>$B4063 * VLOOKUP($A4063, テーブル5[], 4, FALSE)</f>
        <v>#N/A</v>
      </c>
    </row>
    <row r="4061" spans="1:2" hidden="1" outlineLevel="7">
      <c r="A4061" s="5" t="e">
        <f>VLOOKUP($A4063, テーブル5[], 5, FALSE)</f>
        <v>#N/A</v>
      </c>
      <c r="B4061" t="e">
        <f>$B4063 * VLOOKUP($A4063, テーブル5[], 6, FALSE)</f>
        <v>#N/A</v>
      </c>
    </row>
    <row r="4062" spans="1:2" hidden="1" outlineLevel="7">
      <c r="A4062" s="5" t="e">
        <f>VLOOKUP($A4063, テーブル5[], 7, FALSE)</f>
        <v>#N/A</v>
      </c>
      <c r="B4062" t="e">
        <f>$B4063 * VLOOKUP($A4063, テーブル5[], 8, FALSE)</f>
        <v>#N/A</v>
      </c>
    </row>
    <row r="4063" spans="1:2" hidden="1" outlineLevel="6" collapsed="1">
      <c r="A4063" s="4" t="e">
        <f>VLOOKUP($A4069, テーブル5[], 5, FALSE)</f>
        <v>#N/A</v>
      </c>
      <c r="B4063" t="e">
        <f>$B4069 * VLOOKUP($A4069, テーブル5[], 6, FALSE)</f>
        <v>#N/A</v>
      </c>
    </row>
    <row r="4064" spans="1:2" hidden="1" outlineLevel="7">
      <c r="A4064" s="5" t="s">
        <v>959</v>
      </c>
      <c r="B4064" t="e">
        <f>VLOOKUP(A4068, テーブル5[], 2, FALSE)</f>
        <v>#N/A</v>
      </c>
    </row>
    <row r="4065" spans="1:2" hidden="1" outlineLevel="7">
      <c r="A4065" s="5" t="e">
        <f>VLOOKUP($A4068, テーブル5[], 3, FALSE)</f>
        <v>#N/A</v>
      </c>
      <c r="B4065" t="e">
        <f>$B4068 * VLOOKUP($A4068, テーブル5[], 4, FALSE)</f>
        <v>#N/A</v>
      </c>
    </row>
    <row r="4066" spans="1:2" hidden="1" outlineLevel="7">
      <c r="A4066" s="5" t="e">
        <f>VLOOKUP($A4068, テーブル5[], 5, FALSE)</f>
        <v>#N/A</v>
      </c>
      <c r="B4066" t="e">
        <f>$B4068 * VLOOKUP($A4068, テーブル5[], 6, FALSE)</f>
        <v>#N/A</v>
      </c>
    </row>
    <row r="4067" spans="1:2" hidden="1" outlineLevel="7">
      <c r="A4067" s="5" t="e">
        <f>VLOOKUP($A4068, テーブル5[], 7, FALSE)</f>
        <v>#N/A</v>
      </c>
      <c r="B4067" t="e">
        <f>$B4068 * VLOOKUP($A4068, テーブル5[], 8, FALSE)</f>
        <v>#N/A</v>
      </c>
    </row>
    <row r="4068" spans="1:2" hidden="1" outlineLevel="6" collapsed="1">
      <c r="A4068" s="4" t="e">
        <f>VLOOKUP($A4069, テーブル5[], 7, FALSE)</f>
        <v>#N/A</v>
      </c>
      <c r="B4068" t="e">
        <f>$B4069 * VLOOKUP($A4069, テーブル5[], 8, FALSE)</f>
        <v>#N/A</v>
      </c>
    </row>
    <row r="4069" spans="1:2" hidden="1" outlineLevel="5" collapsed="1">
      <c r="A4069" s="3" t="e">
        <f>VLOOKUP($A4104, テーブル5[], 3, FALSE)</f>
        <v>#N/A</v>
      </c>
      <c r="B4069" t="e">
        <f>$B4104 * VLOOKUP($A4104, テーブル5[], 4, FALSE)</f>
        <v>#N/A</v>
      </c>
    </row>
    <row r="4070" spans="1:2" hidden="1" outlineLevel="6">
      <c r="A4070" s="4" t="s">
        <v>959</v>
      </c>
      <c r="B4070" t="e">
        <f>VLOOKUP(A4086, テーブル5[], 2, FALSE)</f>
        <v>#N/A</v>
      </c>
    </row>
    <row r="4071" spans="1:2" hidden="1" outlineLevel="7">
      <c r="A4071" s="5" t="s">
        <v>959</v>
      </c>
      <c r="B4071" t="e">
        <f>VLOOKUP(A4075, テーブル5[], 2, FALSE)</f>
        <v>#N/A</v>
      </c>
    </row>
    <row r="4072" spans="1:2" hidden="1" outlineLevel="7">
      <c r="A4072" s="5" t="e">
        <f>VLOOKUP($A4075, テーブル5[], 3, FALSE)</f>
        <v>#N/A</v>
      </c>
      <c r="B4072" t="e">
        <f>$B4075 * VLOOKUP($A4075, テーブル5[], 4, FALSE)</f>
        <v>#N/A</v>
      </c>
    </row>
    <row r="4073" spans="1:2" hidden="1" outlineLevel="7">
      <c r="A4073" s="5" t="e">
        <f>VLOOKUP($A4075, テーブル5[], 5, FALSE)</f>
        <v>#N/A</v>
      </c>
      <c r="B4073" t="e">
        <f>$B4075 * VLOOKUP($A4075, テーブル5[], 6, FALSE)</f>
        <v>#N/A</v>
      </c>
    </row>
    <row r="4074" spans="1:2" hidden="1" outlineLevel="7">
      <c r="A4074" s="5" t="e">
        <f>VLOOKUP($A4075, テーブル5[], 7, FALSE)</f>
        <v>#N/A</v>
      </c>
      <c r="B4074" t="e">
        <f>$B4075 * VLOOKUP($A4075, テーブル5[], 8, FALSE)</f>
        <v>#N/A</v>
      </c>
    </row>
    <row r="4075" spans="1:2" hidden="1" outlineLevel="6" collapsed="1">
      <c r="A4075" s="4" t="e">
        <f>VLOOKUP($A4086, テーブル5[], 3, FALSE)</f>
        <v>#N/A</v>
      </c>
      <c r="B4075" t="e">
        <f>$B4086 * VLOOKUP($A4086, テーブル5[], 4, FALSE)</f>
        <v>#N/A</v>
      </c>
    </row>
    <row r="4076" spans="1:2" hidden="1" outlineLevel="7">
      <c r="A4076" s="5" t="s">
        <v>959</v>
      </c>
      <c r="B4076" t="e">
        <f>VLOOKUP(A4080, テーブル5[], 2, FALSE)</f>
        <v>#N/A</v>
      </c>
    </row>
    <row r="4077" spans="1:2" hidden="1" outlineLevel="7">
      <c r="A4077" s="5" t="e">
        <f>VLOOKUP($A4080, テーブル5[], 3, FALSE)</f>
        <v>#N/A</v>
      </c>
      <c r="B4077" t="e">
        <f>$B4080 * VLOOKUP($A4080, テーブル5[], 4, FALSE)</f>
        <v>#N/A</v>
      </c>
    </row>
    <row r="4078" spans="1:2" hidden="1" outlineLevel="7">
      <c r="A4078" s="5" t="e">
        <f>VLOOKUP($A4080, テーブル5[], 5, FALSE)</f>
        <v>#N/A</v>
      </c>
      <c r="B4078" t="e">
        <f>$B4080 * VLOOKUP($A4080, テーブル5[], 6, FALSE)</f>
        <v>#N/A</v>
      </c>
    </row>
    <row r="4079" spans="1:2" hidden="1" outlineLevel="7">
      <c r="A4079" s="5" t="e">
        <f>VLOOKUP($A4080, テーブル5[], 7, FALSE)</f>
        <v>#N/A</v>
      </c>
      <c r="B4079" t="e">
        <f>$B4080 * VLOOKUP($A4080, テーブル5[], 8, FALSE)</f>
        <v>#N/A</v>
      </c>
    </row>
    <row r="4080" spans="1:2" hidden="1" outlineLevel="6" collapsed="1">
      <c r="A4080" s="4" t="e">
        <f>VLOOKUP($A4086, テーブル5[], 5, FALSE)</f>
        <v>#N/A</v>
      </c>
      <c r="B4080" t="e">
        <f>$B4086 * VLOOKUP($A4086, テーブル5[], 6, FALSE)</f>
        <v>#N/A</v>
      </c>
    </row>
    <row r="4081" spans="1:2" hidden="1" outlineLevel="7">
      <c r="A4081" s="5" t="s">
        <v>959</v>
      </c>
      <c r="B4081" t="e">
        <f>VLOOKUP(A4085, テーブル5[], 2, FALSE)</f>
        <v>#N/A</v>
      </c>
    </row>
    <row r="4082" spans="1:2" hidden="1" outlineLevel="7">
      <c r="A4082" s="5" t="e">
        <f>VLOOKUP($A4085, テーブル5[], 3, FALSE)</f>
        <v>#N/A</v>
      </c>
      <c r="B4082" t="e">
        <f>$B4085 * VLOOKUP($A4085, テーブル5[], 4, FALSE)</f>
        <v>#N/A</v>
      </c>
    </row>
    <row r="4083" spans="1:2" hidden="1" outlineLevel="7">
      <c r="A4083" s="5" t="e">
        <f>VLOOKUP($A4085, テーブル5[], 5, FALSE)</f>
        <v>#N/A</v>
      </c>
      <c r="B4083" t="e">
        <f>$B4085 * VLOOKUP($A4085, テーブル5[], 6, FALSE)</f>
        <v>#N/A</v>
      </c>
    </row>
    <row r="4084" spans="1:2" hidden="1" outlineLevel="7">
      <c r="A4084" s="5" t="e">
        <f>VLOOKUP($A4085, テーブル5[], 7, FALSE)</f>
        <v>#N/A</v>
      </c>
      <c r="B4084" t="e">
        <f>$B4085 * VLOOKUP($A4085, テーブル5[], 8, FALSE)</f>
        <v>#N/A</v>
      </c>
    </row>
    <row r="4085" spans="1:2" hidden="1" outlineLevel="6" collapsed="1">
      <c r="A4085" s="4" t="e">
        <f>VLOOKUP($A4086, テーブル5[], 7, FALSE)</f>
        <v>#N/A</v>
      </c>
      <c r="B4085" t="e">
        <f>$B4086 * VLOOKUP($A4086, テーブル5[], 8, FALSE)</f>
        <v>#N/A</v>
      </c>
    </row>
    <row r="4086" spans="1:2" hidden="1" outlineLevel="5" collapsed="1">
      <c r="A4086" s="3" t="e">
        <f>VLOOKUP($A4104, テーブル5[], 5, FALSE)</f>
        <v>#N/A</v>
      </c>
      <c r="B4086" t="e">
        <f>$B4104 * VLOOKUP($A4104, テーブル5[], 6, FALSE)</f>
        <v>#N/A</v>
      </c>
    </row>
    <row r="4087" spans="1:2" hidden="1" outlineLevel="6">
      <c r="A4087" s="4" t="s">
        <v>959</v>
      </c>
      <c r="B4087" t="e">
        <f>VLOOKUP(A4103, テーブル5[], 2, FALSE)</f>
        <v>#N/A</v>
      </c>
    </row>
    <row r="4088" spans="1:2" hidden="1" outlineLevel="7">
      <c r="A4088" s="5" t="s">
        <v>959</v>
      </c>
      <c r="B4088" t="e">
        <f>VLOOKUP(A4092, テーブル5[], 2, FALSE)</f>
        <v>#N/A</v>
      </c>
    </row>
    <row r="4089" spans="1:2" hidden="1" outlineLevel="7">
      <c r="A4089" s="5" t="e">
        <f>VLOOKUP($A4092, テーブル5[], 3, FALSE)</f>
        <v>#N/A</v>
      </c>
      <c r="B4089" t="e">
        <f>$B4092 * VLOOKUP($A4092, テーブル5[], 4, FALSE)</f>
        <v>#N/A</v>
      </c>
    </row>
    <row r="4090" spans="1:2" hidden="1" outlineLevel="7">
      <c r="A4090" s="5" t="e">
        <f>VLOOKUP($A4092, テーブル5[], 5, FALSE)</f>
        <v>#N/A</v>
      </c>
      <c r="B4090" t="e">
        <f>$B4092 * VLOOKUP($A4092, テーブル5[], 6, FALSE)</f>
        <v>#N/A</v>
      </c>
    </row>
    <row r="4091" spans="1:2" hidden="1" outlineLevel="7">
      <c r="A4091" s="5" t="e">
        <f>VLOOKUP($A4092, テーブル5[], 7, FALSE)</f>
        <v>#N/A</v>
      </c>
      <c r="B4091" t="e">
        <f>$B4092 * VLOOKUP($A4092, テーブル5[], 8, FALSE)</f>
        <v>#N/A</v>
      </c>
    </row>
    <row r="4092" spans="1:2" hidden="1" outlineLevel="6" collapsed="1">
      <c r="A4092" s="4" t="e">
        <f>VLOOKUP($A4103, テーブル5[], 3, FALSE)</f>
        <v>#N/A</v>
      </c>
      <c r="B4092" t="e">
        <f>$B4103 * VLOOKUP($A4103, テーブル5[], 4, FALSE)</f>
        <v>#N/A</v>
      </c>
    </row>
    <row r="4093" spans="1:2" hidden="1" outlineLevel="7">
      <c r="A4093" s="5" t="s">
        <v>959</v>
      </c>
      <c r="B4093" t="e">
        <f>VLOOKUP(A4097, テーブル5[], 2, FALSE)</f>
        <v>#N/A</v>
      </c>
    </row>
    <row r="4094" spans="1:2" hidden="1" outlineLevel="7">
      <c r="A4094" s="5" t="e">
        <f>VLOOKUP($A4097, テーブル5[], 3, FALSE)</f>
        <v>#N/A</v>
      </c>
      <c r="B4094" t="e">
        <f>$B4097 * VLOOKUP($A4097, テーブル5[], 4, FALSE)</f>
        <v>#N/A</v>
      </c>
    </row>
    <row r="4095" spans="1:2" hidden="1" outlineLevel="7">
      <c r="A4095" s="5" t="e">
        <f>VLOOKUP($A4097, テーブル5[], 5, FALSE)</f>
        <v>#N/A</v>
      </c>
      <c r="B4095" t="e">
        <f>$B4097 * VLOOKUP($A4097, テーブル5[], 6, FALSE)</f>
        <v>#N/A</v>
      </c>
    </row>
    <row r="4096" spans="1:2" hidden="1" outlineLevel="7">
      <c r="A4096" s="5" t="e">
        <f>VLOOKUP($A4097, テーブル5[], 7, FALSE)</f>
        <v>#N/A</v>
      </c>
      <c r="B4096" t="e">
        <f>$B4097 * VLOOKUP($A4097, テーブル5[], 8, FALSE)</f>
        <v>#N/A</v>
      </c>
    </row>
    <row r="4097" spans="1:2" hidden="1" outlineLevel="6" collapsed="1">
      <c r="A4097" s="4" t="e">
        <f>VLOOKUP($A4103, テーブル5[], 5, FALSE)</f>
        <v>#N/A</v>
      </c>
      <c r="B4097" t="e">
        <f>$B4103 * VLOOKUP($A4103, テーブル5[], 6, FALSE)</f>
        <v>#N/A</v>
      </c>
    </row>
    <row r="4098" spans="1:2" hidden="1" outlineLevel="7">
      <c r="A4098" s="5" t="s">
        <v>959</v>
      </c>
      <c r="B4098" t="e">
        <f>VLOOKUP(A4102, テーブル5[], 2, FALSE)</f>
        <v>#N/A</v>
      </c>
    </row>
    <row r="4099" spans="1:2" hidden="1" outlineLevel="7">
      <c r="A4099" s="5" t="e">
        <f>VLOOKUP($A4102, テーブル5[], 3, FALSE)</f>
        <v>#N/A</v>
      </c>
      <c r="B4099" t="e">
        <f>$B4102 * VLOOKUP($A4102, テーブル5[], 4, FALSE)</f>
        <v>#N/A</v>
      </c>
    </row>
    <row r="4100" spans="1:2" hidden="1" outlineLevel="7">
      <c r="A4100" s="5" t="e">
        <f>VLOOKUP($A4102, テーブル5[], 5, FALSE)</f>
        <v>#N/A</v>
      </c>
      <c r="B4100" t="e">
        <f>$B4102 * VLOOKUP($A4102, テーブル5[], 6, FALSE)</f>
        <v>#N/A</v>
      </c>
    </row>
    <row r="4101" spans="1:2" hidden="1" outlineLevel="7">
      <c r="A4101" s="5" t="e">
        <f>VLOOKUP($A4102, テーブル5[], 7, FALSE)</f>
        <v>#N/A</v>
      </c>
      <c r="B4101" t="e">
        <f>$B4102 * VLOOKUP($A4102, テーブル5[], 8, FALSE)</f>
        <v>#N/A</v>
      </c>
    </row>
    <row r="4102" spans="1:2" hidden="1" outlineLevel="6" collapsed="1">
      <c r="A4102" s="4" t="e">
        <f>VLOOKUP($A4103, テーブル5[], 7, FALSE)</f>
        <v>#N/A</v>
      </c>
      <c r="B4102" t="e">
        <f>$B4103 * VLOOKUP($A4103, テーブル5[], 8, FALSE)</f>
        <v>#N/A</v>
      </c>
    </row>
    <row r="4103" spans="1:2" hidden="1" outlineLevel="5" collapsed="1">
      <c r="A4103" s="3" t="e">
        <f>VLOOKUP($A4104, テーブル5[], 7, FALSE)</f>
        <v>#N/A</v>
      </c>
      <c r="B4103" t="e">
        <f>$B4104 * VLOOKUP($A4104, テーブル5[], 8, FALSE)</f>
        <v>#N/A</v>
      </c>
    </row>
    <row r="4104" spans="1:2" hidden="1" outlineLevel="4" collapsed="1">
      <c r="A4104" s="10" t="e">
        <f>VLOOKUP($A4211, テーブル5[], 3, FALSE)</f>
        <v>#N/A</v>
      </c>
      <c r="B4104" s="11" t="e">
        <f>$B4211 * VLOOKUP($A4211, テーブル5[], 4, FALSE)</f>
        <v>#N/A</v>
      </c>
    </row>
    <row r="4105" spans="1:2" hidden="1" outlineLevel="5">
      <c r="A4105" s="3" t="s">
        <v>959</v>
      </c>
      <c r="B4105" t="e">
        <f>VLOOKUP(A4157, テーブル5[], 2, FALSE)</f>
        <v>#N/A</v>
      </c>
    </row>
    <row r="4106" spans="1:2" hidden="1" outlineLevel="6">
      <c r="A4106" s="4" t="s">
        <v>959</v>
      </c>
      <c r="B4106" t="e">
        <f>VLOOKUP(A4122, テーブル5[], 2, FALSE)</f>
        <v>#N/A</v>
      </c>
    </row>
    <row r="4107" spans="1:2" hidden="1" outlineLevel="7">
      <c r="A4107" s="5" t="s">
        <v>959</v>
      </c>
      <c r="B4107" t="e">
        <f>VLOOKUP(A4111, テーブル5[], 2, FALSE)</f>
        <v>#N/A</v>
      </c>
    </row>
    <row r="4108" spans="1:2" hidden="1" outlineLevel="7">
      <c r="A4108" s="5" t="e">
        <f>VLOOKUP($A4111, テーブル5[], 3, FALSE)</f>
        <v>#N/A</v>
      </c>
      <c r="B4108" t="e">
        <f>$B4111 * VLOOKUP($A4111, テーブル5[], 4, FALSE)</f>
        <v>#N/A</v>
      </c>
    </row>
    <row r="4109" spans="1:2" hidden="1" outlineLevel="7">
      <c r="A4109" s="5" t="e">
        <f>VLOOKUP($A4111, テーブル5[], 5, FALSE)</f>
        <v>#N/A</v>
      </c>
      <c r="B4109" t="e">
        <f>$B4111 * VLOOKUP($A4111, テーブル5[], 6, FALSE)</f>
        <v>#N/A</v>
      </c>
    </row>
    <row r="4110" spans="1:2" hidden="1" outlineLevel="7">
      <c r="A4110" s="5" t="e">
        <f>VLOOKUP($A4111, テーブル5[], 7, FALSE)</f>
        <v>#N/A</v>
      </c>
      <c r="B4110" t="e">
        <f>$B4111 * VLOOKUP($A4111, テーブル5[], 8, FALSE)</f>
        <v>#N/A</v>
      </c>
    </row>
    <row r="4111" spans="1:2" hidden="1" outlineLevel="6" collapsed="1">
      <c r="A4111" s="4" t="e">
        <f>VLOOKUP($A4122, テーブル5[], 3, FALSE)</f>
        <v>#N/A</v>
      </c>
      <c r="B4111" t="e">
        <f>$B4122 * VLOOKUP($A4122, テーブル5[], 4, FALSE)</f>
        <v>#N/A</v>
      </c>
    </row>
    <row r="4112" spans="1:2" hidden="1" outlineLevel="7">
      <c r="A4112" s="5" t="s">
        <v>959</v>
      </c>
      <c r="B4112" t="e">
        <f>VLOOKUP(A4116, テーブル5[], 2, FALSE)</f>
        <v>#N/A</v>
      </c>
    </row>
    <row r="4113" spans="1:2" hidden="1" outlineLevel="7">
      <c r="A4113" s="5" t="e">
        <f>VLOOKUP($A4116, テーブル5[], 3, FALSE)</f>
        <v>#N/A</v>
      </c>
      <c r="B4113" t="e">
        <f>$B4116 * VLOOKUP($A4116, テーブル5[], 4, FALSE)</f>
        <v>#N/A</v>
      </c>
    </row>
    <row r="4114" spans="1:2" hidden="1" outlineLevel="7">
      <c r="A4114" s="5" t="e">
        <f>VLOOKUP($A4116, テーブル5[], 5, FALSE)</f>
        <v>#N/A</v>
      </c>
      <c r="B4114" t="e">
        <f>$B4116 * VLOOKUP($A4116, テーブル5[], 6, FALSE)</f>
        <v>#N/A</v>
      </c>
    </row>
    <row r="4115" spans="1:2" hidden="1" outlineLevel="7">
      <c r="A4115" s="5" t="e">
        <f>VLOOKUP($A4116, テーブル5[], 7, FALSE)</f>
        <v>#N/A</v>
      </c>
      <c r="B4115" t="e">
        <f>$B4116 * VLOOKUP($A4116, テーブル5[], 8, FALSE)</f>
        <v>#N/A</v>
      </c>
    </row>
    <row r="4116" spans="1:2" hidden="1" outlineLevel="6" collapsed="1">
      <c r="A4116" s="4" t="e">
        <f>VLOOKUP($A4122, テーブル5[], 5, FALSE)</f>
        <v>#N/A</v>
      </c>
      <c r="B4116" t="e">
        <f>$B4122 * VLOOKUP($A4122, テーブル5[], 6, FALSE)</f>
        <v>#N/A</v>
      </c>
    </row>
    <row r="4117" spans="1:2" hidden="1" outlineLevel="7">
      <c r="A4117" s="5" t="s">
        <v>959</v>
      </c>
      <c r="B4117" t="e">
        <f>VLOOKUP(A4121, テーブル5[], 2, FALSE)</f>
        <v>#N/A</v>
      </c>
    </row>
    <row r="4118" spans="1:2" hidden="1" outlineLevel="7">
      <c r="A4118" s="5" t="e">
        <f>VLOOKUP($A4121, テーブル5[], 3, FALSE)</f>
        <v>#N/A</v>
      </c>
      <c r="B4118" t="e">
        <f>$B4121 * VLOOKUP($A4121, テーブル5[], 4, FALSE)</f>
        <v>#N/A</v>
      </c>
    </row>
    <row r="4119" spans="1:2" hidden="1" outlineLevel="7">
      <c r="A4119" s="5" t="e">
        <f>VLOOKUP($A4121, テーブル5[], 5, FALSE)</f>
        <v>#N/A</v>
      </c>
      <c r="B4119" t="e">
        <f>$B4121 * VLOOKUP($A4121, テーブル5[], 6, FALSE)</f>
        <v>#N/A</v>
      </c>
    </row>
    <row r="4120" spans="1:2" hidden="1" outlineLevel="7">
      <c r="A4120" s="5" t="e">
        <f>VLOOKUP($A4121, テーブル5[], 7, FALSE)</f>
        <v>#N/A</v>
      </c>
      <c r="B4120" t="e">
        <f>$B4121 * VLOOKUP($A4121, テーブル5[], 8, FALSE)</f>
        <v>#N/A</v>
      </c>
    </row>
    <row r="4121" spans="1:2" hidden="1" outlineLevel="6" collapsed="1">
      <c r="A4121" s="4" t="e">
        <f>VLOOKUP($A4122, テーブル5[], 7, FALSE)</f>
        <v>#N/A</v>
      </c>
      <c r="B4121" t="e">
        <f>$B4122 * VLOOKUP($A4122, テーブル5[], 8, FALSE)</f>
        <v>#N/A</v>
      </c>
    </row>
    <row r="4122" spans="1:2" hidden="1" outlineLevel="5" collapsed="1">
      <c r="A4122" s="3" t="e">
        <f>VLOOKUP($A4157, テーブル5[], 3, FALSE)</f>
        <v>#N/A</v>
      </c>
      <c r="B4122" t="e">
        <f>$B4157 * VLOOKUP($A4157, テーブル5[], 4, FALSE)</f>
        <v>#N/A</v>
      </c>
    </row>
    <row r="4123" spans="1:2" hidden="1" outlineLevel="6">
      <c r="A4123" s="4" t="s">
        <v>959</v>
      </c>
      <c r="B4123" t="e">
        <f>VLOOKUP(A4139, テーブル5[], 2, FALSE)</f>
        <v>#N/A</v>
      </c>
    </row>
    <row r="4124" spans="1:2" hidden="1" outlineLevel="7">
      <c r="A4124" s="5" t="s">
        <v>959</v>
      </c>
      <c r="B4124" t="e">
        <f>VLOOKUP(A4128, テーブル5[], 2, FALSE)</f>
        <v>#N/A</v>
      </c>
    </row>
    <row r="4125" spans="1:2" hidden="1" outlineLevel="7">
      <c r="A4125" s="5" t="e">
        <f>VLOOKUP($A4128, テーブル5[], 3, FALSE)</f>
        <v>#N/A</v>
      </c>
      <c r="B4125" t="e">
        <f>$B4128 * VLOOKUP($A4128, テーブル5[], 4, FALSE)</f>
        <v>#N/A</v>
      </c>
    </row>
    <row r="4126" spans="1:2" hidden="1" outlineLevel="7">
      <c r="A4126" s="5" t="e">
        <f>VLOOKUP($A4128, テーブル5[], 5, FALSE)</f>
        <v>#N/A</v>
      </c>
      <c r="B4126" t="e">
        <f>$B4128 * VLOOKUP($A4128, テーブル5[], 6, FALSE)</f>
        <v>#N/A</v>
      </c>
    </row>
    <row r="4127" spans="1:2" hidden="1" outlineLevel="7">
      <c r="A4127" s="5" t="e">
        <f>VLOOKUP($A4128, テーブル5[], 7, FALSE)</f>
        <v>#N/A</v>
      </c>
      <c r="B4127" t="e">
        <f>$B4128 * VLOOKUP($A4128, テーブル5[], 8, FALSE)</f>
        <v>#N/A</v>
      </c>
    </row>
    <row r="4128" spans="1:2" hidden="1" outlineLevel="6" collapsed="1">
      <c r="A4128" s="4" t="e">
        <f>VLOOKUP($A4139, テーブル5[], 3, FALSE)</f>
        <v>#N/A</v>
      </c>
      <c r="B4128" t="e">
        <f>$B4139 * VLOOKUP($A4139, テーブル5[], 4, FALSE)</f>
        <v>#N/A</v>
      </c>
    </row>
    <row r="4129" spans="1:2" hidden="1" outlineLevel="7">
      <c r="A4129" s="5" t="s">
        <v>959</v>
      </c>
      <c r="B4129" t="e">
        <f>VLOOKUP(A4133, テーブル5[], 2, FALSE)</f>
        <v>#N/A</v>
      </c>
    </row>
    <row r="4130" spans="1:2" hidden="1" outlineLevel="7">
      <c r="A4130" s="5" t="e">
        <f>VLOOKUP($A4133, テーブル5[], 3, FALSE)</f>
        <v>#N/A</v>
      </c>
      <c r="B4130" t="e">
        <f>$B4133 * VLOOKUP($A4133, テーブル5[], 4, FALSE)</f>
        <v>#N/A</v>
      </c>
    </row>
    <row r="4131" spans="1:2" hidden="1" outlineLevel="7">
      <c r="A4131" s="5" t="e">
        <f>VLOOKUP($A4133, テーブル5[], 5, FALSE)</f>
        <v>#N/A</v>
      </c>
      <c r="B4131" t="e">
        <f>$B4133 * VLOOKUP($A4133, テーブル5[], 6, FALSE)</f>
        <v>#N/A</v>
      </c>
    </row>
    <row r="4132" spans="1:2" hidden="1" outlineLevel="7">
      <c r="A4132" s="5" t="e">
        <f>VLOOKUP($A4133, テーブル5[], 7, FALSE)</f>
        <v>#N/A</v>
      </c>
      <c r="B4132" t="e">
        <f>$B4133 * VLOOKUP($A4133, テーブル5[], 8, FALSE)</f>
        <v>#N/A</v>
      </c>
    </row>
    <row r="4133" spans="1:2" hidden="1" outlineLevel="6" collapsed="1">
      <c r="A4133" s="4" t="e">
        <f>VLOOKUP($A4139, テーブル5[], 5, FALSE)</f>
        <v>#N/A</v>
      </c>
      <c r="B4133" t="e">
        <f>$B4139 * VLOOKUP($A4139, テーブル5[], 6, FALSE)</f>
        <v>#N/A</v>
      </c>
    </row>
    <row r="4134" spans="1:2" hidden="1" outlineLevel="7">
      <c r="A4134" s="5" t="s">
        <v>959</v>
      </c>
      <c r="B4134" t="e">
        <f>VLOOKUP(A4138, テーブル5[], 2, FALSE)</f>
        <v>#N/A</v>
      </c>
    </row>
    <row r="4135" spans="1:2" hidden="1" outlineLevel="7">
      <c r="A4135" s="5" t="e">
        <f>VLOOKUP($A4138, テーブル5[], 3, FALSE)</f>
        <v>#N/A</v>
      </c>
      <c r="B4135" t="e">
        <f>$B4138 * VLOOKUP($A4138, テーブル5[], 4, FALSE)</f>
        <v>#N/A</v>
      </c>
    </row>
    <row r="4136" spans="1:2" hidden="1" outlineLevel="7">
      <c r="A4136" s="5" t="e">
        <f>VLOOKUP($A4138, テーブル5[], 5, FALSE)</f>
        <v>#N/A</v>
      </c>
      <c r="B4136" t="e">
        <f>$B4138 * VLOOKUP($A4138, テーブル5[], 6, FALSE)</f>
        <v>#N/A</v>
      </c>
    </row>
    <row r="4137" spans="1:2" hidden="1" outlineLevel="7">
      <c r="A4137" s="5" t="e">
        <f>VLOOKUP($A4138, テーブル5[], 7, FALSE)</f>
        <v>#N/A</v>
      </c>
      <c r="B4137" t="e">
        <f>$B4138 * VLOOKUP($A4138, テーブル5[], 8, FALSE)</f>
        <v>#N/A</v>
      </c>
    </row>
    <row r="4138" spans="1:2" hidden="1" outlineLevel="6" collapsed="1">
      <c r="A4138" s="4" t="e">
        <f>VLOOKUP($A4139, テーブル5[], 7, FALSE)</f>
        <v>#N/A</v>
      </c>
      <c r="B4138" t="e">
        <f>$B4139 * VLOOKUP($A4139, テーブル5[], 8, FALSE)</f>
        <v>#N/A</v>
      </c>
    </row>
    <row r="4139" spans="1:2" hidden="1" outlineLevel="5" collapsed="1">
      <c r="A4139" s="3" t="e">
        <f>VLOOKUP($A4157, テーブル5[], 5, FALSE)</f>
        <v>#N/A</v>
      </c>
      <c r="B4139" t="e">
        <f>$B4157 * VLOOKUP($A4157, テーブル5[], 6, FALSE)</f>
        <v>#N/A</v>
      </c>
    </row>
    <row r="4140" spans="1:2" hidden="1" outlineLevel="6">
      <c r="A4140" s="4" t="s">
        <v>959</v>
      </c>
      <c r="B4140" t="e">
        <f>VLOOKUP(A4156, テーブル5[], 2, FALSE)</f>
        <v>#N/A</v>
      </c>
    </row>
    <row r="4141" spans="1:2" hidden="1" outlineLevel="7">
      <c r="A4141" s="5" t="s">
        <v>959</v>
      </c>
      <c r="B4141" t="e">
        <f>VLOOKUP(A4145, テーブル5[], 2, FALSE)</f>
        <v>#N/A</v>
      </c>
    </row>
    <row r="4142" spans="1:2" hidden="1" outlineLevel="7">
      <c r="A4142" s="5" t="e">
        <f>VLOOKUP($A4145, テーブル5[], 3, FALSE)</f>
        <v>#N/A</v>
      </c>
      <c r="B4142" t="e">
        <f>$B4145 * VLOOKUP($A4145, テーブル5[], 4, FALSE)</f>
        <v>#N/A</v>
      </c>
    </row>
    <row r="4143" spans="1:2" hidden="1" outlineLevel="7">
      <c r="A4143" s="5" t="e">
        <f>VLOOKUP($A4145, テーブル5[], 5, FALSE)</f>
        <v>#N/A</v>
      </c>
      <c r="B4143" t="e">
        <f>$B4145 * VLOOKUP($A4145, テーブル5[], 6, FALSE)</f>
        <v>#N/A</v>
      </c>
    </row>
    <row r="4144" spans="1:2" hidden="1" outlineLevel="7">
      <c r="A4144" s="5" t="e">
        <f>VLOOKUP($A4145, テーブル5[], 7, FALSE)</f>
        <v>#N/A</v>
      </c>
      <c r="B4144" t="e">
        <f>$B4145 * VLOOKUP($A4145, テーブル5[], 8, FALSE)</f>
        <v>#N/A</v>
      </c>
    </row>
    <row r="4145" spans="1:2" hidden="1" outlineLevel="6" collapsed="1">
      <c r="A4145" s="4" t="e">
        <f>VLOOKUP($A4156, テーブル5[], 3, FALSE)</f>
        <v>#N/A</v>
      </c>
      <c r="B4145" t="e">
        <f>$B4156 * VLOOKUP($A4156, テーブル5[], 4, FALSE)</f>
        <v>#N/A</v>
      </c>
    </row>
    <row r="4146" spans="1:2" hidden="1" outlineLevel="7">
      <c r="A4146" s="5" t="s">
        <v>959</v>
      </c>
      <c r="B4146" t="e">
        <f>VLOOKUP(A4150, テーブル5[], 2, FALSE)</f>
        <v>#N/A</v>
      </c>
    </row>
    <row r="4147" spans="1:2" hidden="1" outlineLevel="7">
      <c r="A4147" s="5" t="e">
        <f>VLOOKUP($A4150, テーブル5[], 3, FALSE)</f>
        <v>#N/A</v>
      </c>
      <c r="B4147" t="e">
        <f>$B4150 * VLOOKUP($A4150, テーブル5[], 4, FALSE)</f>
        <v>#N/A</v>
      </c>
    </row>
    <row r="4148" spans="1:2" hidden="1" outlineLevel="7">
      <c r="A4148" s="5" t="e">
        <f>VLOOKUP($A4150, テーブル5[], 5, FALSE)</f>
        <v>#N/A</v>
      </c>
      <c r="B4148" t="e">
        <f>$B4150 * VLOOKUP($A4150, テーブル5[], 6, FALSE)</f>
        <v>#N/A</v>
      </c>
    </row>
    <row r="4149" spans="1:2" hidden="1" outlineLevel="7">
      <c r="A4149" s="5" t="e">
        <f>VLOOKUP($A4150, テーブル5[], 7, FALSE)</f>
        <v>#N/A</v>
      </c>
      <c r="B4149" t="e">
        <f>$B4150 * VLOOKUP($A4150, テーブル5[], 8, FALSE)</f>
        <v>#N/A</v>
      </c>
    </row>
    <row r="4150" spans="1:2" hidden="1" outlineLevel="6" collapsed="1">
      <c r="A4150" s="4" t="e">
        <f>VLOOKUP($A4156, テーブル5[], 5, FALSE)</f>
        <v>#N/A</v>
      </c>
      <c r="B4150" t="e">
        <f>$B4156 * VLOOKUP($A4156, テーブル5[], 6, FALSE)</f>
        <v>#N/A</v>
      </c>
    </row>
    <row r="4151" spans="1:2" hidden="1" outlineLevel="7">
      <c r="A4151" s="5" t="s">
        <v>959</v>
      </c>
      <c r="B4151" t="e">
        <f>VLOOKUP(A4155, テーブル5[], 2, FALSE)</f>
        <v>#N/A</v>
      </c>
    </row>
    <row r="4152" spans="1:2" hidden="1" outlineLevel="7">
      <c r="A4152" s="5" t="e">
        <f>VLOOKUP($A4155, テーブル5[], 3, FALSE)</f>
        <v>#N/A</v>
      </c>
      <c r="B4152" t="e">
        <f>$B4155 * VLOOKUP($A4155, テーブル5[], 4, FALSE)</f>
        <v>#N/A</v>
      </c>
    </row>
    <row r="4153" spans="1:2" hidden="1" outlineLevel="7">
      <c r="A4153" s="5" t="e">
        <f>VLOOKUP($A4155, テーブル5[], 5, FALSE)</f>
        <v>#N/A</v>
      </c>
      <c r="B4153" t="e">
        <f>$B4155 * VLOOKUP($A4155, テーブル5[], 6, FALSE)</f>
        <v>#N/A</v>
      </c>
    </row>
    <row r="4154" spans="1:2" hidden="1" outlineLevel="7">
      <c r="A4154" s="5" t="e">
        <f>VLOOKUP($A4155, テーブル5[], 7, FALSE)</f>
        <v>#N/A</v>
      </c>
      <c r="B4154" t="e">
        <f>$B4155 * VLOOKUP($A4155, テーブル5[], 8, FALSE)</f>
        <v>#N/A</v>
      </c>
    </row>
    <row r="4155" spans="1:2" hidden="1" outlineLevel="6" collapsed="1">
      <c r="A4155" s="4" t="e">
        <f>VLOOKUP($A4156, テーブル5[], 7, FALSE)</f>
        <v>#N/A</v>
      </c>
      <c r="B4155" t="e">
        <f>$B4156 * VLOOKUP($A4156, テーブル5[], 8, FALSE)</f>
        <v>#N/A</v>
      </c>
    </row>
    <row r="4156" spans="1:2" hidden="1" outlineLevel="5" collapsed="1">
      <c r="A4156" s="3" t="e">
        <f>VLOOKUP($A4157, テーブル5[], 7, FALSE)</f>
        <v>#N/A</v>
      </c>
      <c r="B4156" t="e">
        <f>$B4157 * VLOOKUP($A4157, テーブル5[], 8, FALSE)</f>
        <v>#N/A</v>
      </c>
    </row>
    <row r="4157" spans="1:2" hidden="1" outlineLevel="4" collapsed="1">
      <c r="A4157" s="10" t="e">
        <f>VLOOKUP($A4211, テーブル5[], 5, FALSE)</f>
        <v>#N/A</v>
      </c>
      <c r="B4157" s="11" t="e">
        <f>$B4211 * VLOOKUP($A4211, テーブル5[], 6, FALSE)</f>
        <v>#N/A</v>
      </c>
    </row>
    <row r="4158" spans="1:2" hidden="1" outlineLevel="5">
      <c r="A4158" s="3" t="s">
        <v>959</v>
      </c>
      <c r="B4158" t="e">
        <f>VLOOKUP(A4210, テーブル5[], 2, FALSE)</f>
        <v>#N/A</v>
      </c>
    </row>
    <row r="4159" spans="1:2" hidden="1" outlineLevel="6">
      <c r="A4159" s="4" t="s">
        <v>959</v>
      </c>
      <c r="B4159" t="e">
        <f>VLOOKUP(A4175, テーブル5[], 2, FALSE)</f>
        <v>#N/A</v>
      </c>
    </row>
    <row r="4160" spans="1:2" hidden="1" outlineLevel="7">
      <c r="A4160" s="5" t="s">
        <v>959</v>
      </c>
      <c r="B4160" t="e">
        <f>VLOOKUP(A4164, テーブル5[], 2, FALSE)</f>
        <v>#N/A</v>
      </c>
    </row>
    <row r="4161" spans="1:2" hidden="1" outlineLevel="7">
      <c r="A4161" s="5" t="e">
        <f>VLOOKUP($A4164, テーブル5[], 3, FALSE)</f>
        <v>#N/A</v>
      </c>
      <c r="B4161" t="e">
        <f>$B4164 * VLOOKUP($A4164, テーブル5[], 4, FALSE)</f>
        <v>#N/A</v>
      </c>
    </row>
    <row r="4162" spans="1:2" hidden="1" outlineLevel="7">
      <c r="A4162" s="5" t="e">
        <f>VLOOKUP($A4164, テーブル5[], 5, FALSE)</f>
        <v>#N/A</v>
      </c>
      <c r="B4162" t="e">
        <f>$B4164 * VLOOKUP($A4164, テーブル5[], 6, FALSE)</f>
        <v>#N/A</v>
      </c>
    </row>
    <row r="4163" spans="1:2" hidden="1" outlineLevel="7">
      <c r="A4163" s="5" t="e">
        <f>VLOOKUP($A4164, テーブル5[], 7, FALSE)</f>
        <v>#N/A</v>
      </c>
      <c r="B4163" t="e">
        <f>$B4164 * VLOOKUP($A4164, テーブル5[], 8, FALSE)</f>
        <v>#N/A</v>
      </c>
    </row>
    <row r="4164" spans="1:2" hidden="1" outlineLevel="6" collapsed="1">
      <c r="A4164" s="4" t="e">
        <f>VLOOKUP($A4175, テーブル5[], 3, FALSE)</f>
        <v>#N/A</v>
      </c>
      <c r="B4164" t="e">
        <f>$B4175 * VLOOKUP($A4175, テーブル5[], 4, FALSE)</f>
        <v>#N/A</v>
      </c>
    </row>
    <row r="4165" spans="1:2" hidden="1" outlineLevel="7">
      <c r="A4165" s="5" t="s">
        <v>959</v>
      </c>
      <c r="B4165" t="e">
        <f>VLOOKUP(A4169, テーブル5[], 2, FALSE)</f>
        <v>#N/A</v>
      </c>
    </row>
    <row r="4166" spans="1:2" hidden="1" outlineLevel="7">
      <c r="A4166" s="5" t="e">
        <f>VLOOKUP($A4169, テーブル5[], 3, FALSE)</f>
        <v>#N/A</v>
      </c>
      <c r="B4166" t="e">
        <f>$B4169 * VLOOKUP($A4169, テーブル5[], 4, FALSE)</f>
        <v>#N/A</v>
      </c>
    </row>
    <row r="4167" spans="1:2" hidden="1" outlineLevel="7">
      <c r="A4167" s="5" t="e">
        <f>VLOOKUP($A4169, テーブル5[], 5, FALSE)</f>
        <v>#N/A</v>
      </c>
      <c r="B4167" t="e">
        <f>$B4169 * VLOOKUP($A4169, テーブル5[], 6, FALSE)</f>
        <v>#N/A</v>
      </c>
    </row>
    <row r="4168" spans="1:2" hidden="1" outlineLevel="7">
      <c r="A4168" s="5" t="e">
        <f>VLOOKUP($A4169, テーブル5[], 7, FALSE)</f>
        <v>#N/A</v>
      </c>
      <c r="B4168" t="e">
        <f>$B4169 * VLOOKUP($A4169, テーブル5[], 8, FALSE)</f>
        <v>#N/A</v>
      </c>
    </row>
    <row r="4169" spans="1:2" hidden="1" outlineLevel="6" collapsed="1">
      <c r="A4169" s="4" t="e">
        <f>VLOOKUP($A4175, テーブル5[], 5, FALSE)</f>
        <v>#N/A</v>
      </c>
      <c r="B4169" t="e">
        <f>$B4175 * VLOOKUP($A4175, テーブル5[], 6, FALSE)</f>
        <v>#N/A</v>
      </c>
    </row>
    <row r="4170" spans="1:2" hidden="1" outlineLevel="7">
      <c r="A4170" s="5" t="s">
        <v>959</v>
      </c>
      <c r="B4170" t="e">
        <f>VLOOKUP(A4174, テーブル5[], 2, FALSE)</f>
        <v>#N/A</v>
      </c>
    </row>
    <row r="4171" spans="1:2" hidden="1" outlineLevel="7">
      <c r="A4171" s="5" t="e">
        <f>VLOOKUP($A4174, テーブル5[], 3, FALSE)</f>
        <v>#N/A</v>
      </c>
      <c r="B4171" t="e">
        <f>$B4174 * VLOOKUP($A4174, テーブル5[], 4, FALSE)</f>
        <v>#N/A</v>
      </c>
    </row>
    <row r="4172" spans="1:2" hidden="1" outlineLevel="7">
      <c r="A4172" s="5" t="e">
        <f>VLOOKUP($A4174, テーブル5[], 5, FALSE)</f>
        <v>#N/A</v>
      </c>
      <c r="B4172" t="e">
        <f>$B4174 * VLOOKUP($A4174, テーブル5[], 6, FALSE)</f>
        <v>#N/A</v>
      </c>
    </row>
    <row r="4173" spans="1:2" hidden="1" outlineLevel="7">
      <c r="A4173" s="5" t="e">
        <f>VLOOKUP($A4174, テーブル5[], 7, FALSE)</f>
        <v>#N/A</v>
      </c>
      <c r="B4173" t="e">
        <f>$B4174 * VLOOKUP($A4174, テーブル5[], 8, FALSE)</f>
        <v>#N/A</v>
      </c>
    </row>
    <row r="4174" spans="1:2" hidden="1" outlineLevel="6" collapsed="1">
      <c r="A4174" s="4" t="e">
        <f>VLOOKUP($A4175, テーブル5[], 7, FALSE)</f>
        <v>#N/A</v>
      </c>
      <c r="B4174" t="e">
        <f>$B4175 * VLOOKUP($A4175, テーブル5[], 8, FALSE)</f>
        <v>#N/A</v>
      </c>
    </row>
    <row r="4175" spans="1:2" hidden="1" outlineLevel="5" collapsed="1">
      <c r="A4175" s="3" t="e">
        <f>VLOOKUP($A4210, テーブル5[], 3, FALSE)</f>
        <v>#N/A</v>
      </c>
      <c r="B4175" t="e">
        <f>$B4210 * VLOOKUP($A4210, テーブル5[], 4, FALSE)</f>
        <v>#N/A</v>
      </c>
    </row>
    <row r="4176" spans="1:2" hidden="1" outlineLevel="6">
      <c r="A4176" s="4" t="s">
        <v>959</v>
      </c>
      <c r="B4176" t="e">
        <f>VLOOKUP(A4192, テーブル5[], 2, FALSE)</f>
        <v>#N/A</v>
      </c>
    </row>
    <row r="4177" spans="1:2" hidden="1" outlineLevel="7">
      <c r="A4177" s="5" t="s">
        <v>959</v>
      </c>
      <c r="B4177" t="e">
        <f>VLOOKUP(A4181, テーブル5[], 2, FALSE)</f>
        <v>#N/A</v>
      </c>
    </row>
    <row r="4178" spans="1:2" hidden="1" outlineLevel="7">
      <c r="A4178" s="5" t="e">
        <f>VLOOKUP($A4181, テーブル5[], 3, FALSE)</f>
        <v>#N/A</v>
      </c>
      <c r="B4178" t="e">
        <f>$B4181 * VLOOKUP($A4181, テーブル5[], 4, FALSE)</f>
        <v>#N/A</v>
      </c>
    </row>
    <row r="4179" spans="1:2" hidden="1" outlineLevel="7">
      <c r="A4179" s="5" t="e">
        <f>VLOOKUP($A4181, テーブル5[], 5, FALSE)</f>
        <v>#N/A</v>
      </c>
      <c r="B4179" t="e">
        <f>$B4181 * VLOOKUP($A4181, テーブル5[], 6, FALSE)</f>
        <v>#N/A</v>
      </c>
    </row>
    <row r="4180" spans="1:2" hidden="1" outlineLevel="7">
      <c r="A4180" s="5" t="e">
        <f>VLOOKUP($A4181, テーブル5[], 7, FALSE)</f>
        <v>#N/A</v>
      </c>
      <c r="B4180" t="e">
        <f>$B4181 * VLOOKUP($A4181, テーブル5[], 8, FALSE)</f>
        <v>#N/A</v>
      </c>
    </row>
    <row r="4181" spans="1:2" hidden="1" outlineLevel="6" collapsed="1">
      <c r="A4181" s="4" t="e">
        <f>VLOOKUP($A4192, テーブル5[], 3, FALSE)</f>
        <v>#N/A</v>
      </c>
      <c r="B4181" t="e">
        <f>$B4192 * VLOOKUP($A4192, テーブル5[], 4, FALSE)</f>
        <v>#N/A</v>
      </c>
    </row>
    <row r="4182" spans="1:2" hidden="1" outlineLevel="7">
      <c r="A4182" s="5" t="s">
        <v>959</v>
      </c>
      <c r="B4182" t="e">
        <f>VLOOKUP(A4186, テーブル5[], 2, FALSE)</f>
        <v>#N/A</v>
      </c>
    </row>
    <row r="4183" spans="1:2" hidden="1" outlineLevel="7">
      <c r="A4183" s="5" t="e">
        <f>VLOOKUP($A4186, テーブル5[], 3, FALSE)</f>
        <v>#N/A</v>
      </c>
      <c r="B4183" t="e">
        <f>$B4186 * VLOOKUP($A4186, テーブル5[], 4, FALSE)</f>
        <v>#N/A</v>
      </c>
    </row>
    <row r="4184" spans="1:2" hidden="1" outlineLevel="7">
      <c r="A4184" s="5" t="e">
        <f>VLOOKUP($A4186, テーブル5[], 5, FALSE)</f>
        <v>#N/A</v>
      </c>
      <c r="B4184" t="e">
        <f>$B4186 * VLOOKUP($A4186, テーブル5[], 6, FALSE)</f>
        <v>#N/A</v>
      </c>
    </row>
    <row r="4185" spans="1:2" hidden="1" outlineLevel="7">
      <c r="A4185" s="5" t="e">
        <f>VLOOKUP($A4186, テーブル5[], 7, FALSE)</f>
        <v>#N/A</v>
      </c>
      <c r="B4185" t="e">
        <f>$B4186 * VLOOKUP($A4186, テーブル5[], 8, FALSE)</f>
        <v>#N/A</v>
      </c>
    </row>
    <row r="4186" spans="1:2" hidden="1" outlineLevel="6" collapsed="1">
      <c r="A4186" s="4" t="e">
        <f>VLOOKUP($A4192, テーブル5[], 5, FALSE)</f>
        <v>#N/A</v>
      </c>
      <c r="B4186" t="e">
        <f>$B4192 * VLOOKUP($A4192, テーブル5[], 6, FALSE)</f>
        <v>#N/A</v>
      </c>
    </row>
    <row r="4187" spans="1:2" hidden="1" outlineLevel="7">
      <c r="A4187" s="5" t="s">
        <v>959</v>
      </c>
      <c r="B4187" t="e">
        <f>VLOOKUP(A4191, テーブル5[], 2, FALSE)</f>
        <v>#N/A</v>
      </c>
    </row>
    <row r="4188" spans="1:2" hidden="1" outlineLevel="7">
      <c r="A4188" s="5" t="e">
        <f>VLOOKUP($A4191, テーブル5[], 3, FALSE)</f>
        <v>#N/A</v>
      </c>
      <c r="B4188" t="e">
        <f>$B4191 * VLOOKUP($A4191, テーブル5[], 4, FALSE)</f>
        <v>#N/A</v>
      </c>
    </row>
    <row r="4189" spans="1:2" hidden="1" outlineLevel="7">
      <c r="A4189" s="5" t="e">
        <f>VLOOKUP($A4191, テーブル5[], 5, FALSE)</f>
        <v>#N/A</v>
      </c>
      <c r="B4189" t="e">
        <f>$B4191 * VLOOKUP($A4191, テーブル5[], 6, FALSE)</f>
        <v>#N/A</v>
      </c>
    </row>
    <row r="4190" spans="1:2" hidden="1" outlineLevel="7">
      <c r="A4190" s="5" t="e">
        <f>VLOOKUP($A4191, テーブル5[], 7, FALSE)</f>
        <v>#N/A</v>
      </c>
      <c r="B4190" t="e">
        <f>$B4191 * VLOOKUP($A4191, テーブル5[], 8, FALSE)</f>
        <v>#N/A</v>
      </c>
    </row>
    <row r="4191" spans="1:2" hidden="1" outlineLevel="6" collapsed="1">
      <c r="A4191" s="4" t="e">
        <f>VLOOKUP($A4192, テーブル5[], 7, FALSE)</f>
        <v>#N/A</v>
      </c>
      <c r="B4191" t="e">
        <f>$B4192 * VLOOKUP($A4192, テーブル5[], 8, FALSE)</f>
        <v>#N/A</v>
      </c>
    </row>
    <row r="4192" spans="1:2" hidden="1" outlineLevel="5" collapsed="1">
      <c r="A4192" s="3" t="e">
        <f>VLOOKUP($A4210, テーブル5[], 5, FALSE)</f>
        <v>#N/A</v>
      </c>
      <c r="B4192" t="e">
        <f>$B4210 * VLOOKUP($A4210, テーブル5[], 6, FALSE)</f>
        <v>#N/A</v>
      </c>
    </row>
    <row r="4193" spans="1:2" hidden="1" outlineLevel="6">
      <c r="A4193" s="4" t="s">
        <v>959</v>
      </c>
      <c r="B4193" t="e">
        <f>VLOOKUP(A4209, テーブル5[], 2, FALSE)</f>
        <v>#N/A</v>
      </c>
    </row>
    <row r="4194" spans="1:2" hidden="1" outlineLevel="7">
      <c r="A4194" s="5" t="s">
        <v>959</v>
      </c>
      <c r="B4194" t="e">
        <f>VLOOKUP(A4198, テーブル5[], 2, FALSE)</f>
        <v>#N/A</v>
      </c>
    </row>
    <row r="4195" spans="1:2" hidden="1" outlineLevel="7">
      <c r="A4195" s="5" t="e">
        <f>VLOOKUP($A4198, テーブル5[], 3, FALSE)</f>
        <v>#N/A</v>
      </c>
      <c r="B4195" t="e">
        <f>$B4198 * VLOOKUP($A4198, テーブル5[], 4, FALSE)</f>
        <v>#N/A</v>
      </c>
    </row>
    <row r="4196" spans="1:2" hidden="1" outlineLevel="7">
      <c r="A4196" s="5" t="e">
        <f>VLOOKUP($A4198, テーブル5[], 5, FALSE)</f>
        <v>#N/A</v>
      </c>
      <c r="B4196" t="e">
        <f>$B4198 * VLOOKUP($A4198, テーブル5[], 6, FALSE)</f>
        <v>#N/A</v>
      </c>
    </row>
    <row r="4197" spans="1:2" hidden="1" outlineLevel="7">
      <c r="A4197" s="5" t="e">
        <f>VLOOKUP($A4198, テーブル5[], 7, FALSE)</f>
        <v>#N/A</v>
      </c>
      <c r="B4197" t="e">
        <f>$B4198 * VLOOKUP($A4198, テーブル5[], 8, FALSE)</f>
        <v>#N/A</v>
      </c>
    </row>
    <row r="4198" spans="1:2" hidden="1" outlineLevel="6" collapsed="1">
      <c r="A4198" s="4" t="e">
        <f>VLOOKUP($A4209, テーブル5[], 3, FALSE)</f>
        <v>#N/A</v>
      </c>
      <c r="B4198" t="e">
        <f>$B4209 * VLOOKUP($A4209, テーブル5[], 4, FALSE)</f>
        <v>#N/A</v>
      </c>
    </row>
    <row r="4199" spans="1:2" hidden="1" outlineLevel="7">
      <c r="A4199" s="5" t="s">
        <v>959</v>
      </c>
      <c r="B4199" t="e">
        <f>VLOOKUP(A4203, テーブル5[], 2, FALSE)</f>
        <v>#N/A</v>
      </c>
    </row>
    <row r="4200" spans="1:2" hidden="1" outlineLevel="7">
      <c r="A4200" s="5" t="e">
        <f>VLOOKUP($A4203, テーブル5[], 3, FALSE)</f>
        <v>#N/A</v>
      </c>
      <c r="B4200" t="e">
        <f>$B4203 * VLOOKUP($A4203, テーブル5[], 4, FALSE)</f>
        <v>#N/A</v>
      </c>
    </row>
    <row r="4201" spans="1:2" hidden="1" outlineLevel="7">
      <c r="A4201" s="5" t="e">
        <f>VLOOKUP($A4203, テーブル5[], 5, FALSE)</f>
        <v>#N/A</v>
      </c>
      <c r="B4201" t="e">
        <f>$B4203 * VLOOKUP($A4203, テーブル5[], 6, FALSE)</f>
        <v>#N/A</v>
      </c>
    </row>
    <row r="4202" spans="1:2" hidden="1" outlineLevel="7">
      <c r="A4202" s="5" t="e">
        <f>VLOOKUP($A4203, テーブル5[], 7, FALSE)</f>
        <v>#N/A</v>
      </c>
      <c r="B4202" t="e">
        <f>$B4203 * VLOOKUP($A4203, テーブル5[], 8, FALSE)</f>
        <v>#N/A</v>
      </c>
    </row>
    <row r="4203" spans="1:2" hidden="1" outlineLevel="6" collapsed="1">
      <c r="A4203" s="4" t="e">
        <f>VLOOKUP($A4209, テーブル5[], 5, FALSE)</f>
        <v>#N/A</v>
      </c>
      <c r="B4203" t="e">
        <f>$B4209 * VLOOKUP($A4209, テーブル5[], 6, FALSE)</f>
        <v>#N/A</v>
      </c>
    </row>
    <row r="4204" spans="1:2" hidden="1" outlineLevel="7">
      <c r="A4204" s="5" t="s">
        <v>959</v>
      </c>
      <c r="B4204" t="e">
        <f>VLOOKUP(A4208, テーブル5[], 2, FALSE)</f>
        <v>#N/A</v>
      </c>
    </row>
    <row r="4205" spans="1:2" hidden="1" outlineLevel="7">
      <c r="A4205" s="5" t="e">
        <f>VLOOKUP($A4208, テーブル5[], 3, FALSE)</f>
        <v>#N/A</v>
      </c>
      <c r="B4205" t="e">
        <f>$B4208 * VLOOKUP($A4208, テーブル5[], 4, FALSE)</f>
        <v>#N/A</v>
      </c>
    </row>
    <row r="4206" spans="1:2" hidden="1" outlineLevel="7">
      <c r="A4206" s="5" t="e">
        <f>VLOOKUP($A4208, テーブル5[], 5, FALSE)</f>
        <v>#N/A</v>
      </c>
      <c r="B4206" t="e">
        <f>$B4208 * VLOOKUP($A4208, テーブル5[], 6, FALSE)</f>
        <v>#N/A</v>
      </c>
    </row>
    <row r="4207" spans="1:2" hidden="1" outlineLevel="7">
      <c r="A4207" s="5" t="e">
        <f>VLOOKUP($A4208, テーブル5[], 7, FALSE)</f>
        <v>#N/A</v>
      </c>
      <c r="B4207" t="e">
        <f>$B4208 * VLOOKUP($A4208, テーブル5[], 8, FALSE)</f>
        <v>#N/A</v>
      </c>
    </row>
    <row r="4208" spans="1:2" hidden="1" outlineLevel="6" collapsed="1">
      <c r="A4208" s="4" t="e">
        <f>VLOOKUP($A4209, テーブル5[], 7, FALSE)</f>
        <v>#N/A</v>
      </c>
      <c r="B4208" t="e">
        <f>$B4209 * VLOOKUP($A4209, テーブル5[], 8, FALSE)</f>
        <v>#N/A</v>
      </c>
    </row>
    <row r="4209" spans="1:2" hidden="1" outlineLevel="5" collapsed="1">
      <c r="A4209" s="3" t="e">
        <f>VLOOKUP($A4210, テーブル5[], 7, FALSE)</f>
        <v>#N/A</v>
      </c>
      <c r="B4209" t="e">
        <f>$B4210 * VLOOKUP($A4210, テーブル5[], 8, FALSE)</f>
        <v>#N/A</v>
      </c>
    </row>
    <row r="4210" spans="1:2" hidden="1" outlineLevel="4" collapsed="1">
      <c r="A4210" s="10" t="e">
        <f>VLOOKUP($A4211, テーブル5[], 7, FALSE)</f>
        <v>#N/A</v>
      </c>
      <c r="B4210" s="11" t="e">
        <f>$B4211 * VLOOKUP($A4211, テーブル5[], 8, FALSE)</f>
        <v>#N/A</v>
      </c>
    </row>
    <row r="4211" spans="1:2" hidden="1" outlineLevel="3" collapsed="1">
      <c r="A4211" s="8" t="e">
        <f>VLOOKUP($A4373, テーブル5[], 5, FALSE)</f>
        <v>#N/A</v>
      </c>
      <c r="B4211" s="9" t="e">
        <f>$B4373 * VLOOKUP($A4373, テーブル5[], 6, FALSE)</f>
        <v>#N/A</v>
      </c>
    </row>
    <row r="4212" spans="1:2" hidden="1" outlineLevel="4">
      <c r="A4212" s="10" t="s">
        <v>959</v>
      </c>
      <c r="B4212" s="11" t="e">
        <f>VLOOKUP(A4372, テーブル5[], 2, FALSE)</f>
        <v>#N/A</v>
      </c>
    </row>
    <row r="4213" spans="1:2" hidden="1" outlineLevel="5">
      <c r="A4213" s="3" t="s">
        <v>959</v>
      </c>
      <c r="B4213" t="e">
        <f>VLOOKUP(A4265, テーブル5[], 2, FALSE)</f>
        <v>#N/A</v>
      </c>
    </row>
    <row r="4214" spans="1:2" hidden="1" outlineLevel="6">
      <c r="A4214" s="4" t="s">
        <v>959</v>
      </c>
      <c r="B4214" t="e">
        <f>VLOOKUP(A4230, テーブル5[], 2, FALSE)</f>
        <v>#N/A</v>
      </c>
    </row>
    <row r="4215" spans="1:2" hidden="1" outlineLevel="7">
      <c r="A4215" s="5" t="s">
        <v>959</v>
      </c>
      <c r="B4215" t="e">
        <f>VLOOKUP(A4219, テーブル5[], 2, FALSE)</f>
        <v>#N/A</v>
      </c>
    </row>
    <row r="4216" spans="1:2" hidden="1" outlineLevel="7">
      <c r="A4216" s="5" t="e">
        <f>VLOOKUP($A4219, テーブル5[], 3, FALSE)</f>
        <v>#N/A</v>
      </c>
      <c r="B4216" t="e">
        <f>$B4219 * VLOOKUP($A4219, テーブル5[], 4, FALSE)</f>
        <v>#N/A</v>
      </c>
    </row>
    <row r="4217" spans="1:2" hidden="1" outlineLevel="7">
      <c r="A4217" s="5" t="e">
        <f>VLOOKUP($A4219, テーブル5[], 5, FALSE)</f>
        <v>#N/A</v>
      </c>
      <c r="B4217" t="e">
        <f>$B4219 * VLOOKUP($A4219, テーブル5[], 6, FALSE)</f>
        <v>#N/A</v>
      </c>
    </row>
    <row r="4218" spans="1:2" hidden="1" outlineLevel="7">
      <c r="A4218" s="5" t="e">
        <f>VLOOKUP($A4219, テーブル5[], 7, FALSE)</f>
        <v>#N/A</v>
      </c>
      <c r="B4218" t="e">
        <f>$B4219 * VLOOKUP($A4219, テーブル5[], 8, FALSE)</f>
        <v>#N/A</v>
      </c>
    </row>
    <row r="4219" spans="1:2" hidden="1" outlineLevel="6" collapsed="1">
      <c r="A4219" s="4" t="e">
        <f>VLOOKUP($A4230, テーブル5[], 3, FALSE)</f>
        <v>#N/A</v>
      </c>
      <c r="B4219" t="e">
        <f>$B4230 * VLOOKUP($A4230, テーブル5[], 4, FALSE)</f>
        <v>#N/A</v>
      </c>
    </row>
    <row r="4220" spans="1:2" hidden="1" outlineLevel="7">
      <c r="A4220" s="5" t="s">
        <v>959</v>
      </c>
      <c r="B4220" t="e">
        <f>VLOOKUP(A4224, テーブル5[], 2, FALSE)</f>
        <v>#N/A</v>
      </c>
    </row>
    <row r="4221" spans="1:2" hidden="1" outlineLevel="7">
      <c r="A4221" s="5" t="e">
        <f>VLOOKUP($A4224, テーブル5[], 3, FALSE)</f>
        <v>#N/A</v>
      </c>
      <c r="B4221" t="e">
        <f>$B4224 * VLOOKUP($A4224, テーブル5[], 4, FALSE)</f>
        <v>#N/A</v>
      </c>
    </row>
    <row r="4222" spans="1:2" hidden="1" outlineLevel="7">
      <c r="A4222" s="5" t="e">
        <f>VLOOKUP($A4224, テーブル5[], 5, FALSE)</f>
        <v>#N/A</v>
      </c>
      <c r="B4222" t="e">
        <f>$B4224 * VLOOKUP($A4224, テーブル5[], 6, FALSE)</f>
        <v>#N/A</v>
      </c>
    </row>
    <row r="4223" spans="1:2" hidden="1" outlineLevel="7">
      <c r="A4223" s="5" t="e">
        <f>VLOOKUP($A4224, テーブル5[], 7, FALSE)</f>
        <v>#N/A</v>
      </c>
      <c r="B4223" t="e">
        <f>$B4224 * VLOOKUP($A4224, テーブル5[], 8, FALSE)</f>
        <v>#N/A</v>
      </c>
    </row>
    <row r="4224" spans="1:2" hidden="1" outlineLevel="6" collapsed="1">
      <c r="A4224" s="4" t="e">
        <f>VLOOKUP($A4230, テーブル5[], 5, FALSE)</f>
        <v>#N/A</v>
      </c>
      <c r="B4224" t="e">
        <f>$B4230 * VLOOKUP($A4230, テーブル5[], 6, FALSE)</f>
        <v>#N/A</v>
      </c>
    </row>
    <row r="4225" spans="1:2" hidden="1" outlineLevel="7">
      <c r="A4225" s="5" t="s">
        <v>959</v>
      </c>
      <c r="B4225" t="e">
        <f>VLOOKUP(A4229, テーブル5[], 2, FALSE)</f>
        <v>#N/A</v>
      </c>
    </row>
    <row r="4226" spans="1:2" hidden="1" outlineLevel="7">
      <c r="A4226" s="5" t="e">
        <f>VLOOKUP($A4229, テーブル5[], 3, FALSE)</f>
        <v>#N/A</v>
      </c>
      <c r="B4226" t="e">
        <f>$B4229 * VLOOKUP($A4229, テーブル5[], 4, FALSE)</f>
        <v>#N/A</v>
      </c>
    </row>
    <row r="4227" spans="1:2" hidden="1" outlineLevel="7">
      <c r="A4227" s="5" t="e">
        <f>VLOOKUP($A4229, テーブル5[], 5, FALSE)</f>
        <v>#N/A</v>
      </c>
      <c r="B4227" t="e">
        <f>$B4229 * VLOOKUP($A4229, テーブル5[], 6, FALSE)</f>
        <v>#N/A</v>
      </c>
    </row>
    <row r="4228" spans="1:2" hidden="1" outlineLevel="7">
      <c r="A4228" s="5" t="e">
        <f>VLOOKUP($A4229, テーブル5[], 7, FALSE)</f>
        <v>#N/A</v>
      </c>
      <c r="B4228" t="e">
        <f>$B4229 * VLOOKUP($A4229, テーブル5[], 8, FALSE)</f>
        <v>#N/A</v>
      </c>
    </row>
    <row r="4229" spans="1:2" hidden="1" outlineLevel="6" collapsed="1">
      <c r="A4229" s="4" t="e">
        <f>VLOOKUP($A4230, テーブル5[], 7, FALSE)</f>
        <v>#N/A</v>
      </c>
      <c r="B4229" t="e">
        <f>$B4230 * VLOOKUP($A4230, テーブル5[], 8, FALSE)</f>
        <v>#N/A</v>
      </c>
    </row>
    <row r="4230" spans="1:2" hidden="1" outlineLevel="5" collapsed="1">
      <c r="A4230" s="3" t="e">
        <f>VLOOKUP($A4265, テーブル5[], 3, FALSE)</f>
        <v>#N/A</v>
      </c>
      <c r="B4230" t="e">
        <f>$B4265 * VLOOKUP($A4265, テーブル5[], 4, FALSE)</f>
        <v>#N/A</v>
      </c>
    </row>
    <row r="4231" spans="1:2" hidden="1" outlineLevel="6">
      <c r="A4231" s="4" t="s">
        <v>959</v>
      </c>
      <c r="B4231" t="e">
        <f>VLOOKUP(A4247, テーブル5[], 2, FALSE)</f>
        <v>#N/A</v>
      </c>
    </row>
    <row r="4232" spans="1:2" hidden="1" outlineLevel="7">
      <c r="A4232" s="5" t="s">
        <v>959</v>
      </c>
      <c r="B4232" t="e">
        <f>VLOOKUP(A4236, テーブル5[], 2, FALSE)</f>
        <v>#N/A</v>
      </c>
    </row>
    <row r="4233" spans="1:2" hidden="1" outlineLevel="7">
      <c r="A4233" s="5" t="e">
        <f>VLOOKUP($A4236, テーブル5[], 3, FALSE)</f>
        <v>#N/A</v>
      </c>
      <c r="B4233" t="e">
        <f>$B4236 * VLOOKUP($A4236, テーブル5[], 4, FALSE)</f>
        <v>#N/A</v>
      </c>
    </row>
    <row r="4234" spans="1:2" hidden="1" outlineLevel="7">
      <c r="A4234" s="5" t="e">
        <f>VLOOKUP($A4236, テーブル5[], 5, FALSE)</f>
        <v>#N/A</v>
      </c>
      <c r="B4234" t="e">
        <f>$B4236 * VLOOKUP($A4236, テーブル5[], 6, FALSE)</f>
        <v>#N/A</v>
      </c>
    </row>
    <row r="4235" spans="1:2" hidden="1" outlineLevel="7">
      <c r="A4235" s="5" t="e">
        <f>VLOOKUP($A4236, テーブル5[], 7, FALSE)</f>
        <v>#N/A</v>
      </c>
      <c r="B4235" t="e">
        <f>$B4236 * VLOOKUP($A4236, テーブル5[], 8, FALSE)</f>
        <v>#N/A</v>
      </c>
    </row>
    <row r="4236" spans="1:2" hidden="1" outlineLevel="6" collapsed="1">
      <c r="A4236" s="4" t="e">
        <f>VLOOKUP($A4247, テーブル5[], 3, FALSE)</f>
        <v>#N/A</v>
      </c>
      <c r="B4236" t="e">
        <f>$B4247 * VLOOKUP($A4247, テーブル5[], 4, FALSE)</f>
        <v>#N/A</v>
      </c>
    </row>
    <row r="4237" spans="1:2" hidden="1" outlineLevel="7">
      <c r="A4237" s="5" t="s">
        <v>959</v>
      </c>
      <c r="B4237" t="e">
        <f>VLOOKUP(A4241, テーブル5[], 2, FALSE)</f>
        <v>#N/A</v>
      </c>
    </row>
    <row r="4238" spans="1:2" hidden="1" outlineLevel="7">
      <c r="A4238" s="5" t="e">
        <f>VLOOKUP($A4241, テーブル5[], 3, FALSE)</f>
        <v>#N/A</v>
      </c>
      <c r="B4238" t="e">
        <f>$B4241 * VLOOKUP($A4241, テーブル5[], 4, FALSE)</f>
        <v>#N/A</v>
      </c>
    </row>
    <row r="4239" spans="1:2" hidden="1" outlineLevel="7">
      <c r="A4239" s="5" t="e">
        <f>VLOOKUP($A4241, テーブル5[], 5, FALSE)</f>
        <v>#N/A</v>
      </c>
      <c r="B4239" t="e">
        <f>$B4241 * VLOOKUP($A4241, テーブル5[], 6, FALSE)</f>
        <v>#N/A</v>
      </c>
    </row>
    <row r="4240" spans="1:2" hidden="1" outlineLevel="7">
      <c r="A4240" s="5" t="e">
        <f>VLOOKUP($A4241, テーブル5[], 7, FALSE)</f>
        <v>#N/A</v>
      </c>
      <c r="B4240" t="e">
        <f>$B4241 * VLOOKUP($A4241, テーブル5[], 8, FALSE)</f>
        <v>#N/A</v>
      </c>
    </row>
    <row r="4241" spans="1:2" hidden="1" outlineLevel="6" collapsed="1">
      <c r="A4241" s="4" t="e">
        <f>VLOOKUP($A4247, テーブル5[], 5, FALSE)</f>
        <v>#N/A</v>
      </c>
      <c r="B4241" t="e">
        <f>$B4247 * VLOOKUP($A4247, テーブル5[], 6, FALSE)</f>
        <v>#N/A</v>
      </c>
    </row>
    <row r="4242" spans="1:2" hidden="1" outlineLevel="7">
      <c r="A4242" s="5" t="s">
        <v>959</v>
      </c>
      <c r="B4242" t="e">
        <f>VLOOKUP(A4246, テーブル5[], 2, FALSE)</f>
        <v>#N/A</v>
      </c>
    </row>
    <row r="4243" spans="1:2" hidden="1" outlineLevel="7">
      <c r="A4243" s="5" t="e">
        <f>VLOOKUP($A4246, テーブル5[], 3, FALSE)</f>
        <v>#N/A</v>
      </c>
      <c r="B4243" t="e">
        <f>$B4246 * VLOOKUP($A4246, テーブル5[], 4, FALSE)</f>
        <v>#N/A</v>
      </c>
    </row>
    <row r="4244" spans="1:2" hidden="1" outlineLevel="7">
      <c r="A4244" s="5" t="e">
        <f>VLOOKUP($A4246, テーブル5[], 5, FALSE)</f>
        <v>#N/A</v>
      </c>
      <c r="B4244" t="e">
        <f>$B4246 * VLOOKUP($A4246, テーブル5[], 6, FALSE)</f>
        <v>#N/A</v>
      </c>
    </row>
    <row r="4245" spans="1:2" hidden="1" outlineLevel="7">
      <c r="A4245" s="5" t="e">
        <f>VLOOKUP($A4246, テーブル5[], 7, FALSE)</f>
        <v>#N/A</v>
      </c>
      <c r="B4245" t="e">
        <f>$B4246 * VLOOKUP($A4246, テーブル5[], 8, FALSE)</f>
        <v>#N/A</v>
      </c>
    </row>
    <row r="4246" spans="1:2" hidden="1" outlineLevel="6" collapsed="1">
      <c r="A4246" s="4" t="e">
        <f>VLOOKUP($A4247, テーブル5[], 7, FALSE)</f>
        <v>#N/A</v>
      </c>
      <c r="B4246" t="e">
        <f>$B4247 * VLOOKUP($A4247, テーブル5[], 8, FALSE)</f>
        <v>#N/A</v>
      </c>
    </row>
    <row r="4247" spans="1:2" hidden="1" outlineLevel="5" collapsed="1">
      <c r="A4247" s="3" t="e">
        <f>VLOOKUP($A4265, テーブル5[], 5, FALSE)</f>
        <v>#N/A</v>
      </c>
      <c r="B4247" t="e">
        <f>$B4265 * VLOOKUP($A4265, テーブル5[], 6, FALSE)</f>
        <v>#N/A</v>
      </c>
    </row>
    <row r="4248" spans="1:2" hidden="1" outlineLevel="6">
      <c r="A4248" s="4" t="s">
        <v>959</v>
      </c>
      <c r="B4248" t="e">
        <f>VLOOKUP(A4264, テーブル5[], 2, FALSE)</f>
        <v>#N/A</v>
      </c>
    </row>
    <row r="4249" spans="1:2" hidden="1" outlineLevel="7">
      <c r="A4249" s="5" t="s">
        <v>959</v>
      </c>
      <c r="B4249" t="e">
        <f>VLOOKUP(A4253, テーブル5[], 2, FALSE)</f>
        <v>#N/A</v>
      </c>
    </row>
    <row r="4250" spans="1:2" hidden="1" outlineLevel="7">
      <c r="A4250" s="5" t="e">
        <f>VLOOKUP($A4253, テーブル5[], 3, FALSE)</f>
        <v>#N/A</v>
      </c>
      <c r="B4250" t="e">
        <f>$B4253 * VLOOKUP($A4253, テーブル5[], 4, FALSE)</f>
        <v>#N/A</v>
      </c>
    </row>
    <row r="4251" spans="1:2" hidden="1" outlineLevel="7">
      <c r="A4251" s="5" t="e">
        <f>VLOOKUP($A4253, テーブル5[], 5, FALSE)</f>
        <v>#N/A</v>
      </c>
      <c r="B4251" t="e">
        <f>$B4253 * VLOOKUP($A4253, テーブル5[], 6, FALSE)</f>
        <v>#N/A</v>
      </c>
    </row>
    <row r="4252" spans="1:2" hidden="1" outlineLevel="7">
      <c r="A4252" s="5" t="e">
        <f>VLOOKUP($A4253, テーブル5[], 7, FALSE)</f>
        <v>#N/A</v>
      </c>
      <c r="B4252" t="e">
        <f>$B4253 * VLOOKUP($A4253, テーブル5[], 8, FALSE)</f>
        <v>#N/A</v>
      </c>
    </row>
    <row r="4253" spans="1:2" hidden="1" outlineLevel="6" collapsed="1">
      <c r="A4253" s="4" t="e">
        <f>VLOOKUP($A4264, テーブル5[], 3, FALSE)</f>
        <v>#N/A</v>
      </c>
      <c r="B4253" t="e">
        <f>$B4264 * VLOOKUP($A4264, テーブル5[], 4, FALSE)</f>
        <v>#N/A</v>
      </c>
    </row>
    <row r="4254" spans="1:2" hidden="1" outlineLevel="7">
      <c r="A4254" s="5" t="s">
        <v>959</v>
      </c>
      <c r="B4254" t="e">
        <f>VLOOKUP(A4258, テーブル5[], 2, FALSE)</f>
        <v>#N/A</v>
      </c>
    </row>
    <row r="4255" spans="1:2" hidden="1" outlineLevel="7">
      <c r="A4255" s="5" t="e">
        <f>VLOOKUP($A4258, テーブル5[], 3, FALSE)</f>
        <v>#N/A</v>
      </c>
      <c r="B4255" t="e">
        <f>$B4258 * VLOOKUP($A4258, テーブル5[], 4, FALSE)</f>
        <v>#N/A</v>
      </c>
    </row>
    <row r="4256" spans="1:2" hidden="1" outlineLevel="7">
      <c r="A4256" s="5" t="e">
        <f>VLOOKUP($A4258, テーブル5[], 5, FALSE)</f>
        <v>#N/A</v>
      </c>
      <c r="B4256" t="e">
        <f>$B4258 * VLOOKUP($A4258, テーブル5[], 6, FALSE)</f>
        <v>#N/A</v>
      </c>
    </row>
    <row r="4257" spans="1:2" hidden="1" outlineLevel="7">
      <c r="A4257" s="5" t="e">
        <f>VLOOKUP($A4258, テーブル5[], 7, FALSE)</f>
        <v>#N/A</v>
      </c>
      <c r="B4257" t="e">
        <f>$B4258 * VLOOKUP($A4258, テーブル5[], 8, FALSE)</f>
        <v>#N/A</v>
      </c>
    </row>
    <row r="4258" spans="1:2" hidden="1" outlineLevel="6" collapsed="1">
      <c r="A4258" s="4" t="e">
        <f>VLOOKUP($A4264, テーブル5[], 5, FALSE)</f>
        <v>#N/A</v>
      </c>
      <c r="B4258" t="e">
        <f>$B4264 * VLOOKUP($A4264, テーブル5[], 6, FALSE)</f>
        <v>#N/A</v>
      </c>
    </row>
    <row r="4259" spans="1:2" hidden="1" outlineLevel="7">
      <c r="A4259" s="5" t="s">
        <v>959</v>
      </c>
      <c r="B4259" t="e">
        <f>VLOOKUP(A4263, テーブル5[], 2, FALSE)</f>
        <v>#N/A</v>
      </c>
    </row>
    <row r="4260" spans="1:2" hidden="1" outlineLevel="7">
      <c r="A4260" s="5" t="e">
        <f>VLOOKUP($A4263, テーブル5[], 3, FALSE)</f>
        <v>#N/A</v>
      </c>
      <c r="B4260" t="e">
        <f>$B4263 * VLOOKUP($A4263, テーブル5[], 4, FALSE)</f>
        <v>#N/A</v>
      </c>
    </row>
    <row r="4261" spans="1:2" hidden="1" outlineLevel="7">
      <c r="A4261" s="5" t="e">
        <f>VLOOKUP($A4263, テーブル5[], 5, FALSE)</f>
        <v>#N/A</v>
      </c>
      <c r="B4261" t="e">
        <f>$B4263 * VLOOKUP($A4263, テーブル5[], 6, FALSE)</f>
        <v>#N/A</v>
      </c>
    </row>
    <row r="4262" spans="1:2" hidden="1" outlineLevel="7">
      <c r="A4262" s="5" t="e">
        <f>VLOOKUP($A4263, テーブル5[], 7, FALSE)</f>
        <v>#N/A</v>
      </c>
      <c r="B4262" t="e">
        <f>$B4263 * VLOOKUP($A4263, テーブル5[], 8, FALSE)</f>
        <v>#N/A</v>
      </c>
    </row>
    <row r="4263" spans="1:2" hidden="1" outlineLevel="6" collapsed="1">
      <c r="A4263" s="4" t="e">
        <f>VLOOKUP($A4264, テーブル5[], 7, FALSE)</f>
        <v>#N/A</v>
      </c>
      <c r="B4263" t="e">
        <f>$B4264 * VLOOKUP($A4264, テーブル5[], 8, FALSE)</f>
        <v>#N/A</v>
      </c>
    </row>
    <row r="4264" spans="1:2" hidden="1" outlineLevel="5" collapsed="1">
      <c r="A4264" s="3" t="e">
        <f>VLOOKUP($A4265, テーブル5[], 7, FALSE)</f>
        <v>#N/A</v>
      </c>
      <c r="B4264" t="e">
        <f>$B4265 * VLOOKUP($A4265, テーブル5[], 8, FALSE)</f>
        <v>#N/A</v>
      </c>
    </row>
    <row r="4265" spans="1:2" hidden="1" outlineLevel="4" collapsed="1">
      <c r="A4265" s="10" t="e">
        <f>VLOOKUP($A4372, テーブル5[], 3, FALSE)</f>
        <v>#N/A</v>
      </c>
      <c r="B4265" s="11" t="e">
        <f>$B4372 * VLOOKUP($A4372, テーブル5[], 4, FALSE)</f>
        <v>#N/A</v>
      </c>
    </row>
    <row r="4266" spans="1:2" hidden="1" outlineLevel="5">
      <c r="A4266" s="3" t="s">
        <v>959</v>
      </c>
      <c r="B4266" t="e">
        <f>VLOOKUP(A4318, テーブル5[], 2, FALSE)</f>
        <v>#N/A</v>
      </c>
    </row>
    <row r="4267" spans="1:2" hidden="1" outlineLevel="6">
      <c r="A4267" s="4" t="s">
        <v>959</v>
      </c>
      <c r="B4267" t="e">
        <f>VLOOKUP(A4283, テーブル5[], 2, FALSE)</f>
        <v>#N/A</v>
      </c>
    </row>
    <row r="4268" spans="1:2" hidden="1" outlineLevel="7">
      <c r="A4268" s="5" t="s">
        <v>959</v>
      </c>
      <c r="B4268" t="e">
        <f>VLOOKUP(A4272, テーブル5[], 2, FALSE)</f>
        <v>#N/A</v>
      </c>
    </row>
    <row r="4269" spans="1:2" hidden="1" outlineLevel="7">
      <c r="A4269" s="5" t="e">
        <f>VLOOKUP($A4272, テーブル5[], 3, FALSE)</f>
        <v>#N/A</v>
      </c>
      <c r="B4269" t="e">
        <f>$B4272 * VLOOKUP($A4272, テーブル5[], 4, FALSE)</f>
        <v>#N/A</v>
      </c>
    </row>
    <row r="4270" spans="1:2" hidden="1" outlineLevel="7">
      <c r="A4270" s="5" t="e">
        <f>VLOOKUP($A4272, テーブル5[], 5, FALSE)</f>
        <v>#N/A</v>
      </c>
      <c r="B4270" t="e">
        <f>$B4272 * VLOOKUP($A4272, テーブル5[], 6, FALSE)</f>
        <v>#N/A</v>
      </c>
    </row>
    <row r="4271" spans="1:2" hidden="1" outlineLevel="7">
      <c r="A4271" s="5" t="e">
        <f>VLOOKUP($A4272, テーブル5[], 7, FALSE)</f>
        <v>#N/A</v>
      </c>
      <c r="B4271" t="e">
        <f>$B4272 * VLOOKUP($A4272, テーブル5[], 8, FALSE)</f>
        <v>#N/A</v>
      </c>
    </row>
    <row r="4272" spans="1:2" hidden="1" outlineLevel="6" collapsed="1">
      <c r="A4272" s="4" t="e">
        <f>VLOOKUP($A4283, テーブル5[], 3, FALSE)</f>
        <v>#N/A</v>
      </c>
      <c r="B4272" t="e">
        <f>$B4283 * VLOOKUP($A4283, テーブル5[], 4, FALSE)</f>
        <v>#N/A</v>
      </c>
    </row>
    <row r="4273" spans="1:2" hidden="1" outlineLevel="7">
      <c r="A4273" s="5" t="s">
        <v>959</v>
      </c>
      <c r="B4273" t="e">
        <f>VLOOKUP(A4277, テーブル5[], 2, FALSE)</f>
        <v>#N/A</v>
      </c>
    </row>
    <row r="4274" spans="1:2" hidden="1" outlineLevel="7">
      <c r="A4274" s="5" t="e">
        <f>VLOOKUP($A4277, テーブル5[], 3, FALSE)</f>
        <v>#N/A</v>
      </c>
      <c r="B4274" t="e">
        <f>$B4277 * VLOOKUP($A4277, テーブル5[], 4, FALSE)</f>
        <v>#N/A</v>
      </c>
    </row>
    <row r="4275" spans="1:2" hidden="1" outlineLevel="7">
      <c r="A4275" s="5" t="e">
        <f>VLOOKUP($A4277, テーブル5[], 5, FALSE)</f>
        <v>#N/A</v>
      </c>
      <c r="B4275" t="e">
        <f>$B4277 * VLOOKUP($A4277, テーブル5[], 6, FALSE)</f>
        <v>#N/A</v>
      </c>
    </row>
    <row r="4276" spans="1:2" hidden="1" outlineLevel="7">
      <c r="A4276" s="5" t="e">
        <f>VLOOKUP($A4277, テーブル5[], 7, FALSE)</f>
        <v>#N/A</v>
      </c>
      <c r="B4276" t="e">
        <f>$B4277 * VLOOKUP($A4277, テーブル5[], 8, FALSE)</f>
        <v>#N/A</v>
      </c>
    </row>
    <row r="4277" spans="1:2" hidden="1" outlineLevel="6" collapsed="1">
      <c r="A4277" s="4" t="e">
        <f>VLOOKUP($A4283, テーブル5[], 5, FALSE)</f>
        <v>#N/A</v>
      </c>
      <c r="B4277" t="e">
        <f>$B4283 * VLOOKUP($A4283, テーブル5[], 6, FALSE)</f>
        <v>#N/A</v>
      </c>
    </row>
    <row r="4278" spans="1:2" hidden="1" outlineLevel="7">
      <c r="A4278" s="5" t="s">
        <v>959</v>
      </c>
      <c r="B4278" t="e">
        <f>VLOOKUP(A4282, テーブル5[], 2, FALSE)</f>
        <v>#N/A</v>
      </c>
    </row>
    <row r="4279" spans="1:2" hidden="1" outlineLevel="7">
      <c r="A4279" s="5" t="e">
        <f>VLOOKUP($A4282, テーブル5[], 3, FALSE)</f>
        <v>#N/A</v>
      </c>
      <c r="B4279" t="e">
        <f>$B4282 * VLOOKUP($A4282, テーブル5[], 4, FALSE)</f>
        <v>#N/A</v>
      </c>
    </row>
    <row r="4280" spans="1:2" hidden="1" outlineLevel="7">
      <c r="A4280" s="5" t="e">
        <f>VLOOKUP($A4282, テーブル5[], 5, FALSE)</f>
        <v>#N/A</v>
      </c>
      <c r="B4280" t="e">
        <f>$B4282 * VLOOKUP($A4282, テーブル5[], 6, FALSE)</f>
        <v>#N/A</v>
      </c>
    </row>
    <row r="4281" spans="1:2" hidden="1" outlineLevel="7">
      <c r="A4281" s="5" t="e">
        <f>VLOOKUP($A4282, テーブル5[], 7, FALSE)</f>
        <v>#N/A</v>
      </c>
      <c r="B4281" t="e">
        <f>$B4282 * VLOOKUP($A4282, テーブル5[], 8, FALSE)</f>
        <v>#N/A</v>
      </c>
    </row>
    <row r="4282" spans="1:2" hidden="1" outlineLevel="6" collapsed="1">
      <c r="A4282" s="4" t="e">
        <f>VLOOKUP($A4283, テーブル5[], 7, FALSE)</f>
        <v>#N/A</v>
      </c>
      <c r="B4282" t="e">
        <f>$B4283 * VLOOKUP($A4283, テーブル5[], 8, FALSE)</f>
        <v>#N/A</v>
      </c>
    </row>
    <row r="4283" spans="1:2" hidden="1" outlineLevel="5" collapsed="1">
      <c r="A4283" s="3" t="e">
        <f>VLOOKUP($A4318, テーブル5[], 3, FALSE)</f>
        <v>#N/A</v>
      </c>
      <c r="B4283" t="e">
        <f>$B4318 * VLOOKUP($A4318, テーブル5[], 4, FALSE)</f>
        <v>#N/A</v>
      </c>
    </row>
    <row r="4284" spans="1:2" hidden="1" outlineLevel="6">
      <c r="A4284" s="4" t="s">
        <v>959</v>
      </c>
      <c r="B4284" t="e">
        <f>VLOOKUP(A4300, テーブル5[], 2, FALSE)</f>
        <v>#N/A</v>
      </c>
    </row>
    <row r="4285" spans="1:2" hidden="1" outlineLevel="7">
      <c r="A4285" s="5" t="s">
        <v>959</v>
      </c>
      <c r="B4285" t="e">
        <f>VLOOKUP(A4289, テーブル5[], 2, FALSE)</f>
        <v>#N/A</v>
      </c>
    </row>
    <row r="4286" spans="1:2" hidden="1" outlineLevel="7">
      <c r="A4286" s="5" t="e">
        <f>VLOOKUP($A4289, テーブル5[], 3, FALSE)</f>
        <v>#N/A</v>
      </c>
      <c r="B4286" t="e">
        <f>$B4289 * VLOOKUP($A4289, テーブル5[], 4, FALSE)</f>
        <v>#N/A</v>
      </c>
    </row>
    <row r="4287" spans="1:2" hidden="1" outlineLevel="7">
      <c r="A4287" s="5" t="e">
        <f>VLOOKUP($A4289, テーブル5[], 5, FALSE)</f>
        <v>#N/A</v>
      </c>
      <c r="B4287" t="e">
        <f>$B4289 * VLOOKUP($A4289, テーブル5[], 6, FALSE)</f>
        <v>#N/A</v>
      </c>
    </row>
    <row r="4288" spans="1:2" hidden="1" outlineLevel="7">
      <c r="A4288" s="5" t="e">
        <f>VLOOKUP($A4289, テーブル5[], 7, FALSE)</f>
        <v>#N/A</v>
      </c>
      <c r="B4288" t="e">
        <f>$B4289 * VLOOKUP($A4289, テーブル5[], 8, FALSE)</f>
        <v>#N/A</v>
      </c>
    </row>
    <row r="4289" spans="1:2" hidden="1" outlineLevel="6" collapsed="1">
      <c r="A4289" s="4" t="e">
        <f>VLOOKUP($A4300, テーブル5[], 3, FALSE)</f>
        <v>#N/A</v>
      </c>
      <c r="B4289" t="e">
        <f>$B4300 * VLOOKUP($A4300, テーブル5[], 4, FALSE)</f>
        <v>#N/A</v>
      </c>
    </row>
    <row r="4290" spans="1:2" hidden="1" outlineLevel="7">
      <c r="A4290" s="5" t="s">
        <v>959</v>
      </c>
      <c r="B4290" t="e">
        <f>VLOOKUP(A4294, テーブル5[], 2, FALSE)</f>
        <v>#N/A</v>
      </c>
    </row>
    <row r="4291" spans="1:2" hidden="1" outlineLevel="7">
      <c r="A4291" s="5" t="e">
        <f>VLOOKUP($A4294, テーブル5[], 3, FALSE)</f>
        <v>#N/A</v>
      </c>
      <c r="B4291" t="e">
        <f>$B4294 * VLOOKUP($A4294, テーブル5[], 4, FALSE)</f>
        <v>#N/A</v>
      </c>
    </row>
    <row r="4292" spans="1:2" hidden="1" outlineLevel="7">
      <c r="A4292" s="5" t="e">
        <f>VLOOKUP($A4294, テーブル5[], 5, FALSE)</f>
        <v>#N/A</v>
      </c>
      <c r="B4292" t="e">
        <f>$B4294 * VLOOKUP($A4294, テーブル5[], 6, FALSE)</f>
        <v>#N/A</v>
      </c>
    </row>
    <row r="4293" spans="1:2" hidden="1" outlineLevel="7">
      <c r="A4293" s="5" t="e">
        <f>VLOOKUP($A4294, テーブル5[], 7, FALSE)</f>
        <v>#N/A</v>
      </c>
      <c r="B4293" t="e">
        <f>$B4294 * VLOOKUP($A4294, テーブル5[], 8, FALSE)</f>
        <v>#N/A</v>
      </c>
    </row>
    <row r="4294" spans="1:2" hidden="1" outlineLevel="6" collapsed="1">
      <c r="A4294" s="4" t="e">
        <f>VLOOKUP($A4300, テーブル5[], 5, FALSE)</f>
        <v>#N/A</v>
      </c>
      <c r="B4294" t="e">
        <f>$B4300 * VLOOKUP($A4300, テーブル5[], 6, FALSE)</f>
        <v>#N/A</v>
      </c>
    </row>
    <row r="4295" spans="1:2" hidden="1" outlineLevel="7">
      <c r="A4295" s="5" t="s">
        <v>959</v>
      </c>
      <c r="B4295" t="e">
        <f>VLOOKUP(A4299, テーブル5[], 2, FALSE)</f>
        <v>#N/A</v>
      </c>
    </row>
    <row r="4296" spans="1:2" hidden="1" outlineLevel="7">
      <c r="A4296" s="5" t="e">
        <f>VLOOKUP($A4299, テーブル5[], 3, FALSE)</f>
        <v>#N/A</v>
      </c>
      <c r="B4296" t="e">
        <f>$B4299 * VLOOKUP($A4299, テーブル5[], 4, FALSE)</f>
        <v>#N/A</v>
      </c>
    </row>
    <row r="4297" spans="1:2" hidden="1" outlineLevel="7">
      <c r="A4297" s="5" t="e">
        <f>VLOOKUP($A4299, テーブル5[], 5, FALSE)</f>
        <v>#N/A</v>
      </c>
      <c r="B4297" t="e">
        <f>$B4299 * VLOOKUP($A4299, テーブル5[], 6, FALSE)</f>
        <v>#N/A</v>
      </c>
    </row>
    <row r="4298" spans="1:2" hidden="1" outlineLevel="7">
      <c r="A4298" s="5" t="e">
        <f>VLOOKUP($A4299, テーブル5[], 7, FALSE)</f>
        <v>#N/A</v>
      </c>
      <c r="B4298" t="e">
        <f>$B4299 * VLOOKUP($A4299, テーブル5[], 8, FALSE)</f>
        <v>#N/A</v>
      </c>
    </row>
    <row r="4299" spans="1:2" hidden="1" outlineLevel="6" collapsed="1">
      <c r="A4299" s="4" t="e">
        <f>VLOOKUP($A4300, テーブル5[], 7, FALSE)</f>
        <v>#N/A</v>
      </c>
      <c r="B4299" t="e">
        <f>$B4300 * VLOOKUP($A4300, テーブル5[], 8, FALSE)</f>
        <v>#N/A</v>
      </c>
    </row>
    <row r="4300" spans="1:2" hidden="1" outlineLevel="5" collapsed="1">
      <c r="A4300" s="3" t="e">
        <f>VLOOKUP($A4318, テーブル5[], 5, FALSE)</f>
        <v>#N/A</v>
      </c>
      <c r="B4300" t="e">
        <f>$B4318 * VLOOKUP($A4318, テーブル5[], 6, FALSE)</f>
        <v>#N/A</v>
      </c>
    </row>
    <row r="4301" spans="1:2" hidden="1" outlineLevel="6">
      <c r="A4301" s="4" t="s">
        <v>959</v>
      </c>
      <c r="B4301" t="e">
        <f>VLOOKUP(A4317, テーブル5[], 2, FALSE)</f>
        <v>#N/A</v>
      </c>
    </row>
    <row r="4302" spans="1:2" hidden="1" outlineLevel="7">
      <c r="A4302" s="5" t="s">
        <v>959</v>
      </c>
      <c r="B4302" t="e">
        <f>VLOOKUP(A4306, テーブル5[], 2, FALSE)</f>
        <v>#N/A</v>
      </c>
    </row>
    <row r="4303" spans="1:2" hidden="1" outlineLevel="7">
      <c r="A4303" s="5" t="e">
        <f>VLOOKUP($A4306, テーブル5[], 3, FALSE)</f>
        <v>#N/A</v>
      </c>
      <c r="B4303" t="e">
        <f>$B4306 * VLOOKUP($A4306, テーブル5[], 4, FALSE)</f>
        <v>#N/A</v>
      </c>
    </row>
    <row r="4304" spans="1:2" hidden="1" outlineLevel="7">
      <c r="A4304" s="5" t="e">
        <f>VLOOKUP($A4306, テーブル5[], 5, FALSE)</f>
        <v>#N/A</v>
      </c>
      <c r="B4304" t="e">
        <f>$B4306 * VLOOKUP($A4306, テーブル5[], 6, FALSE)</f>
        <v>#N/A</v>
      </c>
    </row>
    <row r="4305" spans="1:2" hidden="1" outlineLevel="7">
      <c r="A4305" s="5" t="e">
        <f>VLOOKUP($A4306, テーブル5[], 7, FALSE)</f>
        <v>#N/A</v>
      </c>
      <c r="B4305" t="e">
        <f>$B4306 * VLOOKUP($A4306, テーブル5[], 8, FALSE)</f>
        <v>#N/A</v>
      </c>
    </row>
    <row r="4306" spans="1:2" hidden="1" outlineLevel="6" collapsed="1">
      <c r="A4306" s="4" t="e">
        <f>VLOOKUP($A4317, テーブル5[], 3, FALSE)</f>
        <v>#N/A</v>
      </c>
      <c r="B4306" t="e">
        <f>$B4317 * VLOOKUP($A4317, テーブル5[], 4, FALSE)</f>
        <v>#N/A</v>
      </c>
    </row>
    <row r="4307" spans="1:2" hidden="1" outlineLevel="7">
      <c r="A4307" s="5" t="s">
        <v>959</v>
      </c>
      <c r="B4307" t="e">
        <f>VLOOKUP(A4311, テーブル5[], 2, FALSE)</f>
        <v>#N/A</v>
      </c>
    </row>
    <row r="4308" spans="1:2" hidden="1" outlineLevel="7">
      <c r="A4308" s="5" t="e">
        <f>VLOOKUP($A4311, テーブル5[], 3, FALSE)</f>
        <v>#N/A</v>
      </c>
      <c r="B4308" t="e">
        <f>$B4311 * VLOOKUP($A4311, テーブル5[], 4, FALSE)</f>
        <v>#N/A</v>
      </c>
    </row>
    <row r="4309" spans="1:2" hidden="1" outlineLevel="7">
      <c r="A4309" s="5" t="e">
        <f>VLOOKUP($A4311, テーブル5[], 5, FALSE)</f>
        <v>#N/A</v>
      </c>
      <c r="B4309" t="e">
        <f>$B4311 * VLOOKUP($A4311, テーブル5[], 6, FALSE)</f>
        <v>#N/A</v>
      </c>
    </row>
    <row r="4310" spans="1:2" hidden="1" outlineLevel="7">
      <c r="A4310" s="5" t="e">
        <f>VLOOKUP($A4311, テーブル5[], 7, FALSE)</f>
        <v>#N/A</v>
      </c>
      <c r="B4310" t="e">
        <f>$B4311 * VLOOKUP($A4311, テーブル5[], 8, FALSE)</f>
        <v>#N/A</v>
      </c>
    </row>
    <row r="4311" spans="1:2" hidden="1" outlineLevel="6" collapsed="1">
      <c r="A4311" s="4" t="e">
        <f>VLOOKUP($A4317, テーブル5[], 5, FALSE)</f>
        <v>#N/A</v>
      </c>
      <c r="B4311" t="e">
        <f>$B4317 * VLOOKUP($A4317, テーブル5[], 6, FALSE)</f>
        <v>#N/A</v>
      </c>
    </row>
    <row r="4312" spans="1:2" hidden="1" outlineLevel="7">
      <c r="A4312" s="5" t="s">
        <v>959</v>
      </c>
      <c r="B4312" t="e">
        <f>VLOOKUP(A4316, テーブル5[], 2, FALSE)</f>
        <v>#N/A</v>
      </c>
    </row>
    <row r="4313" spans="1:2" hidden="1" outlineLevel="7">
      <c r="A4313" s="5" t="e">
        <f>VLOOKUP($A4316, テーブル5[], 3, FALSE)</f>
        <v>#N/A</v>
      </c>
      <c r="B4313" t="e">
        <f>$B4316 * VLOOKUP($A4316, テーブル5[], 4, FALSE)</f>
        <v>#N/A</v>
      </c>
    </row>
    <row r="4314" spans="1:2" hidden="1" outlineLevel="7">
      <c r="A4314" s="5" t="e">
        <f>VLOOKUP($A4316, テーブル5[], 5, FALSE)</f>
        <v>#N/A</v>
      </c>
      <c r="B4314" t="e">
        <f>$B4316 * VLOOKUP($A4316, テーブル5[], 6, FALSE)</f>
        <v>#N/A</v>
      </c>
    </row>
    <row r="4315" spans="1:2" hidden="1" outlineLevel="7">
      <c r="A4315" s="5" t="e">
        <f>VLOOKUP($A4316, テーブル5[], 7, FALSE)</f>
        <v>#N/A</v>
      </c>
      <c r="B4315" t="e">
        <f>$B4316 * VLOOKUP($A4316, テーブル5[], 8, FALSE)</f>
        <v>#N/A</v>
      </c>
    </row>
    <row r="4316" spans="1:2" hidden="1" outlineLevel="6" collapsed="1">
      <c r="A4316" s="4" t="e">
        <f>VLOOKUP($A4317, テーブル5[], 7, FALSE)</f>
        <v>#N/A</v>
      </c>
      <c r="B4316" t="e">
        <f>$B4317 * VLOOKUP($A4317, テーブル5[], 8, FALSE)</f>
        <v>#N/A</v>
      </c>
    </row>
    <row r="4317" spans="1:2" hidden="1" outlineLevel="5" collapsed="1">
      <c r="A4317" s="3" t="e">
        <f>VLOOKUP($A4318, テーブル5[], 7, FALSE)</f>
        <v>#N/A</v>
      </c>
      <c r="B4317" t="e">
        <f>$B4318 * VLOOKUP($A4318, テーブル5[], 8, FALSE)</f>
        <v>#N/A</v>
      </c>
    </row>
    <row r="4318" spans="1:2" hidden="1" outlineLevel="4" collapsed="1">
      <c r="A4318" s="10" t="e">
        <f>VLOOKUP($A4372, テーブル5[], 5, FALSE)</f>
        <v>#N/A</v>
      </c>
      <c r="B4318" s="11" t="e">
        <f>$B4372 * VLOOKUP($A4372, テーブル5[], 6, FALSE)</f>
        <v>#N/A</v>
      </c>
    </row>
    <row r="4319" spans="1:2" hidden="1" outlineLevel="5">
      <c r="A4319" s="3" t="s">
        <v>959</v>
      </c>
      <c r="B4319" t="e">
        <f>VLOOKUP(A4371, テーブル5[], 2, FALSE)</f>
        <v>#N/A</v>
      </c>
    </row>
    <row r="4320" spans="1:2" hidden="1" outlineLevel="6">
      <c r="A4320" s="4" t="s">
        <v>959</v>
      </c>
      <c r="B4320" t="e">
        <f>VLOOKUP(A4336, テーブル5[], 2, FALSE)</f>
        <v>#N/A</v>
      </c>
    </row>
    <row r="4321" spans="1:2" hidden="1" outlineLevel="7">
      <c r="A4321" s="5" t="s">
        <v>959</v>
      </c>
      <c r="B4321" t="e">
        <f>VLOOKUP(A4325, テーブル5[], 2, FALSE)</f>
        <v>#N/A</v>
      </c>
    </row>
    <row r="4322" spans="1:2" hidden="1" outlineLevel="7">
      <c r="A4322" s="5" t="e">
        <f>VLOOKUP($A4325, テーブル5[], 3, FALSE)</f>
        <v>#N/A</v>
      </c>
      <c r="B4322" t="e">
        <f>$B4325 * VLOOKUP($A4325, テーブル5[], 4, FALSE)</f>
        <v>#N/A</v>
      </c>
    </row>
    <row r="4323" spans="1:2" hidden="1" outlineLevel="7">
      <c r="A4323" s="5" t="e">
        <f>VLOOKUP($A4325, テーブル5[], 5, FALSE)</f>
        <v>#N/A</v>
      </c>
      <c r="B4323" t="e">
        <f>$B4325 * VLOOKUP($A4325, テーブル5[], 6, FALSE)</f>
        <v>#N/A</v>
      </c>
    </row>
    <row r="4324" spans="1:2" hidden="1" outlineLevel="7">
      <c r="A4324" s="5" t="e">
        <f>VLOOKUP($A4325, テーブル5[], 7, FALSE)</f>
        <v>#N/A</v>
      </c>
      <c r="B4324" t="e">
        <f>$B4325 * VLOOKUP($A4325, テーブル5[], 8, FALSE)</f>
        <v>#N/A</v>
      </c>
    </row>
    <row r="4325" spans="1:2" hidden="1" outlineLevel="6" collapsed="1">
      <c r="A4325" s="4" t="e">
        <f>VLOOKUP($A4336, テーブル5[], 3, FALSE)</f>
        <v>#N/A</v>
      </c>
      <c r="B4325" t="e">
        <f>$B4336 * VLOOKUP($A4336, テーブル5[], 4, FALSE)</f>
        <v>#N/A</v>
      </c>
    </row>
    <row r="4326" spans="1:2" hidden="1" outlineLevel="7">
      <c r="A4326" s="5" t="s">
        <v>959</v>
      </c>
      <c r="B4326" t="e">
        <f>VLOOKUP(A4330, テーブル5[], 2, FALSE)</f>
        <v>#N/A</v>
      </c>
    </row>
    <row r="4327" spans="1:2" hidden="1" outlineLevel="7">
      <c r="A4327" s="5" t="e">
        <f>VLOOKUP($A4330, テーブル5[], 3, FALSE)</f>
        <v>#N/A</v>
      </c>
      <c r="B4327" t="e">
        <f>$B4330 * VLOOKUP($A4330, テーブル5[], 4, FALSE)</f>
        <v>#N/A</v>
      </c>
    </row>
    <row r="4328" spans="1:2" hidden="1" outlineLevel="7">
      <c r="A4328" s="5" t="e">
        <f>VLOOKUP($A4330, テーブル5[], 5, FALSE)</f>
        <v>#N/A</v>
      </c>
      <c r="B4328" t="e">
        <f>$B4330 * VLOOKUP($A4330, テーブル5[], 6, FALSE)</f>
        <v>#N/A</v>
      </c>
    </row>
    <row r="4329" spans="1:2" hidden="1" outlineLevel="7">
      <c r="A4329" s="5" t="e">
        <f>VLOOKUP($A4330, テーブル5[], 7, FALSE)</f>
        <v>#N/A</v>
      </c>
      <c r="B4329" t="e">
        <f>$B4330 * VLOOKUP($A4330, テーブル5[], 8, FALSE)</f>
        <v>#N/A</v>
      </c>
    </row>
    <row r="4330" spans="1:2" hidden="1" outlineLevel="6" collapsed="1">
      <c r="A4330" s="4" t="e">
        <f>VLOOKUP($A4336, テーブル5[], 5, FALSE)</f>
        <v>#N/A</v>
      </c>
      <c r="B4330" t="e">
        <f>$B4336 * VLOOKUP($A4336, テーブル5[], 6, FALSE)</f>
        <v>#N/A</v>
      </c>
    </row>
    <row r="4331" spans="1:2" hidden="1" outlineLevel="7">
      <c r="A4331" s="5" t="s">
        <v>959</v>
      </c>
      <c r="B4331" t="e">
        <f>VLOOKUP(A4335, テーブル5[], 2, FALSE)</f>
        <v>#N/A</v>
      </c>
    </row>
    <row r="4332" spans="1:2" hidden="1" outlineLevel="7">
      <c r="A4332" s="5" t="e">
        <f>VLOOKUP($A4335, テーブル5[], 3, FALSE)</f>
        <v>#N/A</v>
      </c>
      <c r="B4332" t="e">
        <f>$B4335 * VLOOKUP($A4335, テーブル5[], 4, FALSE)</f>
        <v>#N/A</v>
      </c>
    </row>
    <row r="4333" spans="1:2" hidden="1" outlineLevel="7">
      <c r="A4333" s="5" t="e">
        <f>VLOOKUP($A4335, テーブル5[], 5, FALSE)</f>
        <v>#N/A</v>
      </c>
      <c r="B4333" t="e">
        <f>$B4335 * VLOOKUP($A4335, テーブル5[], 6, FALSE)</f>
        <v>#N/A</v>
      </c>
    </row>
    <row r="4334" spans="1:2" hidden="1" outlineLevel="7">
      <c r="A4334" s="5" t="e">
        <f>VLOOKUP($A4335, テーブル5[], 7, FALSE)</f>
        <v>#N/A</v>
      </c>
      <c r="B4334" t="e">
        <f>$B4335 * VLOOKUP($A4335, テーブル5[], 8, FALSE)</f>
        <v>#N/A</v>
      </c>
    </row>
    <row r="4335" spans="1:2" hidden="1" outlineLevel="6" collapsed="1">
      <c r="A4335" s="4" t="e">
        <f>VLOOKUP($A4336, テーブル5[], 7, FALSE)</f>
        <v>#N/A</v>
      </c>
      <c r="B4335" t="e">
        <f>$B4336 * VLOOKUP($A4336, テーブル5[], 8, FALSE)</f>
        <v>#N/A</v>
      </c>
    </row>
    <row r="4336" spans="1:2" hidden="1" outlineLevel="5" collapsed="1">
      <c r="A4336" s="3" t="e">
        <f>VLOOKUP($A4371, テーブル5[], 3, FALSE)</f>
        <v>#N/A</v>
      </c>
      <c r="B4336" t="e">
        <f>$B4371 * VLOOKUP($A4371, テーブル5[], 4, FALSE)</f>
        <v>#N/A</v>
      </c>
    </row>
    <row r="4337" spans="1:2" hidden="1" outlineLevel="6">
      <c r="A4337" s="4" t="s">
        <v>959</v>
      </c>
      <c r="B4337" t="e">
        <f>VLOOKUP(A4353, テーブル5[], 2, FALSE)</f>
        <v>#N/A</v>
      </c>
    </row>
    <row r="4338" spans="1:2" hidden="1" outlineLevel="7">
      <c r="A4338" s="5" t="s">
        <v>959</v>
      </c>
      <c r="B4338" t="e">
        <f>VLOOKUP(A4342, テーブル5[], 2, FALSE)</f>
        <v>#N/A</v>
      </c>
    </row>
    <row r="4339" spans="1:2" hidden="1" outlineLevel="7">
      <c r="A4339" s="5" t="e">
        <f>VLOOKUP($A4342, テーブル5[], 3, FALSE)</f>
        <v>#N/A</v>
      </c>
      <c r="B4339" t="e">
        <f>$B4342 * VLOOKUP($A4342, テーブル5[], 4, FALSE)</f>
        <v>#N/A</v>
      </c>
    </row>
    <row r="4340" spans="1:2" hidden="1" outlineLevel="7">
      <c r="A4340" s="5" t="e">
        <f>VLOOKUP($A4342, テーブル5[], 5, FALSE)</f>
        <v>#N/A</v>
      </c>
      <c r="B4340" t="e">
        <f>$B4342 * VLOOKUP($A4342, テーブル5[], 6, FALSE)</f>
        <v>#N/A</v>
      </c>
    </row>
    <row r="4341" spans="1:2" hidden="1" outlineLevel="7">
      <c r="A4341" s="5" t="e">
        <f>VLOOKUP($A4342, テーブル5[], 7, FALSE)</f>
        <v>#N/A</v>
      </c>
      <c r="B4341" t="e">
        <f>$B4342 * VLOOKUP($A4342, テーブル5[], 8, FALSE)</f>
        <v>#N/A</v>
      </c>
    </row>
    <row r="4342" spans="1:2" hidden="1" outlineLevel="6" collapsed="1">
      <c r="A4342" s="4" t="e">
        <f>VLOOKUP($A4353, テーブル5[], 3, FALSE)</f>
        <v>#N/A</v>
      </c>
      <c r="B4342" t="e">
        <f>$B4353 * VLOOKUP($A4353, テーブル5[], 4, FALSE)</f>
        <v>#N/A</v>
      </c>
    </row>
    <row r="4343" spans="1:2" hidden="1" outlineLevel="7">
      <c r="A4343" s="5" t="s">
        <v>959</v>
      </c>
      <c r="B4343" t="e">
        <f>VLOOKUP(A4347, テーブル5[], 2, FALSE)</f>
        <v>#N/A</v>
      </c>
    </row>
    <row r="4344" spans="1:2" hidden="1" outlineLevel="7">
      <c r="A4344" s="5" t="e">
        <f>VLOOKUP($A4347, テーブル5[], 3, FALSE)</f>
        <v>#N/A</v>
      </c>
      <c r="B4344" t="e">
        <f>$B4347 * VLOOKUP($A4347, テーブル5[], 4, FALSE)</f>
        <v>#N/A</v>
      </c>
    </row>
    <row r="4345" spans="1:2" hidden="1" outlineLevel="7">
      <c r="A4345" s="5" t="e">
        <f>VLOOKUP($A4347, テーブル5[], 5, FALSE)</f>
        <v>#N/A</v>
      </c>
      <c r="B4345" t="e">
        <f>$B4347 * VLOOKUP($A4347, テーブル5[], 6, FALSE)</f>
        <v>#N/A</v>
      </c>
    </row>
    <row r="4346" spans="1:2" hidden="1" outlineLevel="7">
      <c r="A4346" s="5" t="e">
        <f>VLOOKUP($A4347, テーブル5[], 7, FALSE)</f>
        <v>#N/A</v>
      </c>
      <c r="B4346" t="e">
        <f>$B4347 * VLOOKUP($A4347, テーブル5[], 8, FALSE)</f>
        <v>#N/A</v>
      </c>
    </row>
    <row r="4347" spans="1:2" hidden="1" outlineLevel="6" collapsed="1">
      <c r="A4347" s="4" t="e">
        <f>VLOOKUP($A4353, テーブル5[], 5, FALSE)</f>
        <v>#N/A</v>
      </c>
      <c r="B4347" t="e">
        <f>$B4353 * VLOOKUP($A4353, テーブル5[], 6, FALSE)</f>
        <v>#N/A</v>
      </c>
    </row>
    <row r="4348" spans="1:2" hidden="1" outlineLevel="7">
      <c r="A4348" s="5" t="s">
        <v>959</v>
      </c>
      <c r="B4348" t="e">
        <f>VLOOKUP(A4352, テーブル5[], 2, FALSE)</f>
        <v>#N/A</v>
      </c>
    </row>
    <row r="4349" spans="1:2" hidden="1" outlineLevel="7">
      <c r="A4349" s="5" t="e">
        <f>VLOOKUP($A4352, テーブル5[], 3, FALSE)</f>
        <v>#N/A</v>
      </c>
      <c r="B4349" t="e">
        <f>$B4352 * VLOOKUP($A4352, テーブル5[], 4, FALSE)</f>
        <v>#N/A</v>
      </c>
    </row>
    <row r="4350" spans="1:2" hidden="1" outlineLevel="7">
      <c r="A4350" s="5" t="e">
        <f>VLOOKUP($A4352, テーブル5[], 5, FALSE)</f>
        <v>#N/A</v>
      </c>
      <c r="B4350" t="e">
        <f>$B4352 * VLOOKUP($A4352, テーブル5[], 6, FALSE)</f>
        <v>#N/A</v>
      </c>
    </row>
    <row r="4351" spans="1:2" hidden="1" outlineLevel="7">
      <c r="A4351" s="5" t="e">
        <f>VLOOKUP($A4352, テーブル5[], 7, FALSE)</f>
        <v>#N/A</v>
      </c>
      <c r="B4351" t="e">
        <f>$B4352 * VLOOKUP($A4352, テーブル5[], 8, FALSE)</f>
        <v>#N/A</v>
      </c>
    </row>
    <row r="4352" spans="1:2" hidden="1" outlineLevel="6" collapsed="1">
      <c r="A4352" s="4" t="e">
        <f>VLOOKUP($A4353, テーブル5[], 7, FALSE)</f>
        <v>#N/A</v>
      </c>
      <c r="B4352" t="e">
        <f>$B4353 * VLOOKUP($A4353, テーブル5[], 8, FALSE)</f>
        <v>#N/A</v>
      </c>
    </row>
    <row r="4353" spans="1:2" hidden="1" outlineLevel="5" collapsed="1">
      <c r="A4353" s="3" t="e">
        <f>VLOOKUP($A4371, テーブル5[], 5, FALSE)</f>
        <v>#N/A</v>
      </c>
      <c r="B4353" t="e">
        <f>$B4371 * VLOOKUP($A4371, テーブル5[], 6, FALSE)</f>
        <v>#N/A</v>
      </c>
    </row>
    <row r="4354" spans="1:2" hidden="1" outlineLevel="6">
      <c r="A4354" s="4" t="s">
        <v>959</v>
      </c>
      <c r="B4354" t="e">
        <f>VLOOKUP(A4370, テーブル5[], 2, FALSE)</f>
        <v>#N/A</v>
      </c>
    </row>
    <row r="4355" spans="1:2" hidden="1" outlineLevel="7">
      <c r="A4355" s="5" t="s">
        <v>959</v>
      </c>
      <c r="B4355" t="e">
        <f>VLOOKUP(A4359, テーブル5[], 2, FALSE)</f>
        <v>#N/A</v>
      </c>
    </row>
    <row r="4356" spans="1:2" hidden="1" outlineLevel="7">
      <c r="A4356" s="5" t="e">
        <f>VLOOKUP($A4359, テーブル5[], 3, FALSE)</f>
        <v>#N/A</v>
      </c>
      <c r="B4356" t="e">
        <f>$B4359 * VLOOKUP($A4359, テーブル5[], 4, FALSE)</f>
        <v>#N/A</v>
      </c>
    </row>
    <row r="4357" spans="1:2" hidden="1" outlineLevel="7">
      <c r="A4357" s="5" t="e">
        <f>VLOOKUP($A4359, テーブル5[], 5, FALSE)</f>
        <v>#N/A</v>
      </c>
      <c r="B4357" t="e">
        <f>$B4359 * VLOOKUP($A4359, テーブル5[], 6, FALSE)</f>
        <v>#N/A</v>
      </c>
    </row>
    <row r="4358" spans="1:2" hidden="1" outlineLevel="7">
      <c r="A4358" s="5" t="e">
        <f>VLOOKUP($A4359, テーブル5[], 7, FALSE)</f>
        <v>#N/A</v>
      </c>
      <c r="B4358" t="e">
        <f>$B4359 * VLOOKUP($A4359, テーブル5[], 8, FALSE)</f>
        <v>#N/A</v>
      </c>
    </row>
    <row r="4359" spans="1:2" hidden="1" outlineLevel="6" collapsed="1">
      <c r="A4359" s="4" t="e">
        <f>VLOOKUP($A4370, テーブル5[], 3, FALSE)</f>
        <v>#N/A</v>
      </c>
      <c r="B4359" t="e">
        <f>$B4370 * VLOOKUP($A4370, テーブル5[], 4, FALSE)</f>
        <v>#N/A</v>
      </c>
    </row>
    <row r="4360" spans="1:2" hidden="1" outlineLevel="7">
      <c r="A4360" s="5" t="s">
        <v>959</v>
      </c>
      <c r="B4360" t="e">
        <f>VLOOKUP(A4364, テーブル5[], 2, FALSE)</f>
        <v>#N/A</v>
      </c>
    </row>
    <row r="4361" spans="1:2" hidden="1" outlineLevel="7">
      <c r="A4361" s="5" t="e">
        <f>VLOOKUP($A4364, テーブル5[], 3, FALSE)</f>
        <v>#N/A</v>
      </c>
      <c r="B4361" t="e">
        <f>$B4364 * VLOOKUP($A4364, テーブル5[], 4, FALSE)</f>
        <v>#N/A</v>
      </c>
    </row>
    <row r="4362" spans="1:2" hidden="1" outlineLevel="7">
      <c r="A4362" s="5" t="e">
        <f>VLOOKUP($A4364, テーブル5[], 5, FALSE)</f>
        <v>#N/A</v>
      </c>
      <c r="B4362" t="e">
        <f>$B4364 * VLOOKUP($A4364, テーブル5[], 6, FALSE)</f>
        <v>#N/A</v>
      </c>
    </row>
    <row r="4363" spans="1:2" hidden="1" outlineLevel="7">
      <c r="A4363" s="5" t="e">
        <f>VLOOKUP($A4364, テーブル5[], 7, FALSE)</f>
        <v>#N/A</v>
      </c>
      <c r="B4363" t="e">
        <f>$B4364 * VLOOKUP($A4364, テーブル5[], 8, FALSE)</f>
        <v>#N/A</v>
      </c>
    </row>
    <row r="4364" spans="1:2" hidden="1" outlineLevel="6" collapsed="1">
      <c r="A4364" s="4" t="e">
        <f>VLOOKUP($A4370, テーブル5[], 5, FALSE)</f>
        <v>#N/A</v>
      </c>
      <c r="B4364" t="e">
        <f>$B4370 * VLOOKUP($A4370, テーブル5[], 6, FALSE)</f>
        <v>#N/A</v>
      </c>
    </row>
    <row r="4365" spans="1:2" hidden="1" outlineLevel="7">
      <c r="A4365" s="5" t="s">
        <v>959</v>
      </c>
      <c r="B4365" t="e">
        <f>VLOOKUP(A4369, テーブル5[], 2, FALSE)</f>
        <v>#N/A</v>
      </c>
    </row>
    <row r="4366" spans="1:2" hidden="1" outlineLevel="7">
      <c r="A4366" s="5" t="e">
        <f>VLOOKUP($A4369, テーブル5[], 3, FALSE)</f>
        <v>#N/A</v>
      </c>
      <c r="B4366" t="e">
        <f>$B4369 * VLOOKUP($A4369, テーブル5[], 4, FALSE)</f>
        <v>#N/A</v>
      </c>
    </row>
    <row r="4367" spans="1:2" hidden="1" outlineLevel="7">
      <c r="A4367" s="5" t="e">
        <f>VLOOKUP($A4369, テーブル5[], 5, FALSE)</f>
        <v>#N/A</v>
      </c>
      <c r="B4367" t="e">
        <f>$B4369 * VLOOKUP($A4369, テーブル5[], 6, FALSE)</f>
        <v>#N/A</v>
      </c>
    </row>
    <row r="4368" spans="1:2" hidden="1" outlineLevel="7">
      <c r="A4368" s="5" t="e">
        <f>VLOOKUP($A4369, テーブル5[], 7, FALSE)</f>
        <v>#N/A</v>
      </c>
      <c r="B4368" t="e">
        <f>$B4369 * VLOOKUP($A4369, テーブル5[], 8, FALSE)</f>
        <v>#N/A</v>
      </c>
    </row>
    <row r="4369" spans="1:2" hidden="1" outlineLevel="6" collapsed="1">
      <c r="A4369" s="4" t="e">
        <f>VLOOKUP($A4370, テーブル5[], 7, FALSE)</f>
        <v>#N/A</v>
      </c>
      <c r="B4369" t="e">
        <f>$B4370 * VLOOKUP($A4370, テーブル5[], 8, FALSE)</f>
        <v>#N/A</v>
      </c>
    </row>
    <row r="4370" spans="1:2" hidden="1" outlineLevel="5" collapsed="1">
      <c r="A4370" s="3" t="e">
        <f>VLOOKUP($A4371, テーブル5[], 7, FALSE)</f>
        <v>#N/A</v>
      </c>
      <c r="B4370" t="e">
        <f>$B4371 * VLOOKUP($A4371, テーブル5[], 8, FALSE)</f>
        <v>#N/A</v>
      </c>
    </row>
    <row r="4371" spans="1:2" hidden="1" outlineLevel="4" collapsed="1">
      <c r="A4371" s="10" t="e">
        <f>VLOOKUP($A4372, テーブル5[], 7, FALSE)</f>
        <v>#N/A</v>
      </c>
      <c r="B4371" s="11" t="e">
        <f>$B4372 * VLOOKUP($A4372, テーブル5[], 8, FALSE)</f>
        <v>#N/A</v>
      </c>
    </row>
    <row r="4372" spans="1:2" hidden="1" outlineLevel="3" collapsed="1">
      <c r="A4372" s="8" t="e">
        <f>VLOOKUP($A4373, テーブル5[], 7, FALSE)</f>
        <v>#N/A</v>
      </c>
      <c r="B4372" s="9" t="e">
        <f>$B4373 * VLOOKUP($A4373, テーブル5[], 8, FALSE)</f>
        <v>#N/A</v>
      </c>
    </row>
    <row r="4373" spans="1:2" hidden="1" outlineLevel="2" collapsed="1">
      <c r="A4373" s="6" t="e">
        <f>VLOOKUP($A4374, テーブル5[], 7, FALSE)</f>
        <v>#N/A</v>
      </c>
      <c r="B4373" s="7" t="e">
        <f>$B4374 * VLOOKUP($A4374, テーブル5[], 8, FALSE)</f>
        <v>#N/A</v>
      </c>
    </row>
    <row r="4374" spans="1:2" outlineLevel="1" collapsed="1">
      <c r="A4374" s="1">
        <f>VLOOKUP(A$2, テーブル5[], 7, FALSE)</f>
        <v>0</v>
      </c>
      <c r="B4374" s="1">
        <f>$B$2 * VLOOKUP($A$2, テーブル5[], 8, FALSE)</f>
        <v>0</v>
      </c>
    </row>
    <row r="4377" spans="1:2">
      <c r="A4377" s="5"/>
    </row>
    <row r="4378" spans="1:2">
      <c r="A4378" s="5"/>
    </row>
    <row r="4379" spans="1:2">
      <c r="A4379" s="5"/>
    </row>
    <row r="4380" spans="1:2">
      <c r="A4380" s="5"/>
    </row>
  </sheetData>
  <phoneticPr fontId="1"/>
  <pageMargins left="0.7" right="0.7" top="0.75" bottom="0.75" header="0.3" footer="0.3"/>
  <pageSetup paperSize="9" orientation="portrait" horizontalDpi="360" verticalDpi="36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B2" sqref="B2"/>
    </sheetView>
  </sheetViews>
  <sheetFormatPr defaultRowHeight="13.5"/>
  <cols>
    <col min="1" max="2" width="11" style="14" bestFit="1" customWidth="1"/>
    <col min="3" max="3" width="11.125" style="14" bestFit="1" customWidth="1"/>
    <col min="4" max="16384" width="9" style="14"/>
  </cols>
  <sheetData>
    <row r="1" spans="1:10">
      <c r="A1" s="15" t="s">
        <v>1594</v>
      </c>
      <c r="B1" s="15" t="s">
        <v>1320</v>
      </c>
      <c r="C1" s="15" t="s">
        <v>1595</v>
      </c>
      <c r="F1" s="24"/>
      <c r="G1" s="24"/>
      <c r="H1" s="24"/>
      <c r="I1" s="24"/>
      <c r="J1" s="24"/>
    </row>
    <row r="2" spans="1:10">
      <c r="A2" s="15">
        <v>0</v>
      </c>
      <c r="B2" s="16">
        <v>59486</v>
      </c>
      <c r="C2" s="17">
        <f>INT(B2*0.03)</f>
        <v>1784</v>
      </c>
      <c r="F2" s="24"/>
      <c r="G2" s="25"/>
      <c r="H2" s="25"/>
      <c r="I2" s="25"/>
      <c r="J2" s="25"/>
    </row>
    <row r="3" spans="1:10">
      <c r="A3" s="15">
        <v>1</v>
      </c>
      <c r="B3" s="17">
        <f>INT(B2*1.2)</f>
        <v>71383</v>
      </c>
      <c r="C3" s="17">
        <f t="shared" ref="C3:C32" si="0">INT(B3*0.03)</f>
        <v>2141</v>
      </c>
      <c r="F3" s="24"/>
      <c r="G3" s="25"/>
      <c r="H3" s="25"/>
      <c r="I3" s="25"/>
      <c r="J3" s="25"/>
    </row>
    <row r="4" spans="1:10">
      <c r="A4" s="15">
        <v>2</v>
      </c>
      <c r="B4" s="17">
        <f t="shared" ref="B4:B32" si="1">INT(B3*1.2)</f>
        <v>85659</v>
      </c>
      <c r="C4" s="17">
        <f t="shared" si="0"/>
        <v>2569</v>
      </c>
      <c r="F4" s="24"/>
      <c r="G4" s="25"/>
      <c r="H4" s="25"/>
      <c r="I4" s="25"/>
      <c r="J4" s="25"/>
    </row>
    <row r="5" spans="1:10">
      <c r="A5" s="15">
        <v>3</v>
      </c>
      <c r="B5" s="17">
        <f t="shared" si="1"/>
        <v>102790</v>
      </c>
      <c r="C5" s="17">
        <f t="shared" si="0"/>
        <v>3083</v>
      </c>
      <c r="F5" s="24"/>
      <c r="G5" s="25"/>
      <c r="H5" s="25"/>
      <c r="I5" s="25"/>
      <c r="J5" s="25"/>
    </row>
    <row r="6" spans="1:10">
      <c r="A6" s="15">
        <v>4</v>
      </c>
      <c r="B6" s="17">
        <f t="shared" si="1"/>
        <v>123348</v>
      </c>
      <c r="C6" s="17">
        <f t="shared" si="0"/>
        <v>3700</v>
      </c>
      <c r="F6" s="24"/>
      <c r="G6" s="25"/>
      <c r="H6" s="25"/>
      <c r="I6" s="25"/>
      <c r="J6" s="25"/>
    </row>
    <row r="7" spans="1:10">
      <c r="A7" s="15">
        <v>5</v>
      </c>
      <c r="B7" s="17">
        <f t="shared" si="1"/>
        <v>148017</v>
      </c>
      <c r="C7" s="17">
        <f t="shared" si="0"/>
        <v>4440</v>
      </c>
      <c r="F7" s="24"/>
      <c r="G7" s="25"/>
      <c r="H7" s="25"/>
      <c r="I7" s="25"/>
      <c r="J7" s="25"/>
    </row>
    <row r="8" spans="1:10">
      <c r="A8" s="15">
        <v>6</v>
      </c>
      <c r="B8" s="17">
        <f t="shared" si="1"/>
        <v>177620</v>
      </c>
      <c r="C8" s="17">
        <f t="shared" si="0"/>
        <v>5328</v>
      </c>
      <c r="F8" s="24"/>
      <c r="G8" s="25"/>
      <c r="H8" s="25"/>
      <c r="I8" s="25"/>
      <c r="J8" s="25"/>
    </row>
    <row r="9" spans="1:10">
      <c r="A9" s="15">
        <v>7</v>
      </c>
      <c r="B9" s="17">
        <f t="shared" si="1"/>
        <v>213144</v>
      </c>
      <c r="C9" s="17">
        <f t="shared" si="0"/>
        <v>6394</v>
      </c>
      <c r="F9" s="24"/>
      <c r="G9" s="25"/>
      <c r="H9" s="25"/>
      <c r="I9" s="25"/>
      <c r="J9" s="25"/>
    </row>
    <row r="10" spans="1:10">
      <c r="A10" s="15">
        <v>8</v>
      </c>
      <c r="B10" s="17">
        <f t="shared" si="1"/>
        <v>255772</v>
      </c>
      <c r="C10" s="17">
        <f t="shared" si="0"/>
        <v>7673</v>
      </c>
      <c r="F10" s="24"/>
      <c r="G10" s="24"/>
      <c r="H10" s="24"/>
      <c r="I10" s="24"/>
      <c r="J10" s="24"/>
    </row>
    <row r="11" spans="1:10">
      <c r="A11" s="15">
        <v>9</v>
      </c>
      <c r="B11" s="17">
        <f t="shared" si="1"/>
        <v>306926</v>
      </c>
      <c r="C11" s="17">
        <f t="shared" si="0"/>
        <v>9207</v>
      </c>
    </row>
    <row r="12" spans="1:10">
      <c r="A12" s="15">
        <v>10</v>
      </c>
      <c r="B12" s="17">
        <f t="shared" si="1"/>
        <v>368311</v>
      </c>
      <c r="C12" s="17">
        <f t="shared" si="0"/>
        <v>11049</v>
      </c>
    </row>
    <row r="13" spans="1:10">
      <c r="A13" s="15">
        <v>11</v>
      </c>
      <c r="B13" s="17">
        <f t="shared" si="1"/>
        <v>441973</v>
      </c>
      <c r="C13" s="17">
        <f t="shared" si="0"/>
        <v>13259</v>
      </c>
    </row>
    <row r="14" spans="1:10">
      <c r="A14" s="15">
        <v>12</v>
      </c>
      <c r="B14" s="17">
        <f t="shared" si="1"/>
        <v>530367</v>
      </c>
      <c r="C14" s="17">
        <f t="shared" si="0"/>
        <v>15911</v>
      </c>
    </row>
    <row r="15" spans="1:10">
      <c r="A15" s="15">
        <v>13</v>
      </c>
      <c r="B15" s="17">
        <f t="shared" si="1"/>
        <v>636440</v>
      </c>
      <c r="C15" s="17">
        <f t="shared" si="0"/>
        <v>19093</v>
      </c>
    </row>
    <row r="16" spans="1:10">
      <c r="A16" s="15">
        <v>14</v>
      </c>
      <c r="B16" s="17">
        <f t="shared" si="1"/>
        <v>763728</v>
      </c>
      <c r="C16" s="17">
        <f t="shared" si="0"/>
        <v>22911</v>
      </c>
    </row>
    <row r="17" spans="1:3">
      <c r="A17" s="15">
        <v>15</v>
      </c>
      <c r="B17" s="17">
        <f t="shared" si="1"/>
        <v>916473</v>
      </c>
      <c r="C17" s="17">
        <f t="shared" si="0"/>
        <v>27494</v>
      </c>
    </row>
    <row r="18" spans="1:3">
      <c r="A18" s="15">
        <v>16</v>
      </c>
      <c r="B18" s="17">
        <f t="shared" si="1"/>
        <v>1099767</v>
      </c>
      <c r="C18" s="17">
        <f t="shared" si="0"/>
        <v>32993</v>
      </c>
    </row>
    <row r="19" spans="1:3">
      <c r="A19" s="15">
        <v>17</v>
      </c>
      <c r="B19" s="17">
        <f t="shared" si="1"/>
        <v>1319720</v>
      </c>
      <c r="C19" s="17">
        <f t="shared" si="0"/>
        <v>39591</v>
      </c>
    </row>
    <row r="20" spans="1:3">
      <c r="A20" s="15">
        <v>18</v>
      </c>
      <c r="B20" s="17">
        <f t="shared" si="1"/>
        <v>1583664</v>
      </c>
      <c r="C20" s="17">
        <f t="shared" si="0"/>
        <v>47509</v>
      </c>
    </row>
    <row r="21" spans="1:3">
      <c r="A21" s="15">
        <v>19</v>
      </c>
      <c r="B21" s="17">
        <f t="shared" si="1"/>
        <v>1900396</v>
      </c>
      <c r="C21" s="17">
        <f t="shared" si="0"/>
        <v>57011</v>
      </c>
    </row>
    <row r="22" spans="1:3">
      <c r="A22" s="15">
        <v>20</v>
      </c>
      <c r="B22" s="17">
        <f t="shared" si="1"/>
        <v>2280475</v>
      </c>
      <c r="C22" s="17">
        <f t="shared" si="0"/>
        <v>68414</v>
      </c>
    </row>
    <row r="23" spans="1:3">
      <c r="A23" s="15">
        <v>21</v>
      </c>
      <c r="B23" s="17">
        <f t="shared" si="1"/>
        <v>2736570</v>
      </c>
      <c r="C23" s="17">
        <f t="shared" si="0"/>
        <v>82097</v>
      </c>
    </row>
    <row r="24" spans="1:3">
      <c r="A24" s="15">
        <v>22</v>
      </c>
      <c r="B24" s="17">
        <f t="shared" si="1"/>
        <v>3283884</v>
      </c>
      <c r="C24" s="17">
        <f t="shared" si="0"/>
        <v>98516</v>
      </c>
    </row>
    <row r="25" spans="1:3">
      <c r="A25" s="15">
        <v>23</v>
      </c>
      <c r="B25" s="17">
        <f t="shared" si="1"/>
        <v>3940660</v>
      </c>
      <c r="C25" s="17">
        <f t="shared" si="0"/>
        <v>118219</v>
      </c>
    </row>
    <row r="26" spans="1:3">
      <c r="A26" s="15">
        <v>24</v>
      </c>
      <c r="B26" s="17">
        <f t="shared" si="1"/>
        <v>4728792</v>
      </c>
      <c r="C26" s="17">
        <f t="shared" si="0"/>
        <v>141863</v>
      </c>
    </row>
    <row r="27" spans="1:3">
      <c r="A27" s="15">
        <v>25</v>
      </c>
      <c r="B27" s="17">
        <f t="shared" si="1"/>
        <v>5674550</v>
      </c>
      <c r="C27" s="17">
        <f t="shared" si="0"/>
        <v>170236</v>
      </c>
    </row>
    <row r="28" spans="1:3">
      <c r="A28" s="15">
        <v>26</v>
      </c>
      <c r="B28" s="17">
        <f t="shared" si="1"/>
        <v>6809460</v>
      </c>
      <c r="C28" s="17">
        <f t="shared" si="0"/>
        <v>204283</v>
      </c>
    </row>
    <row r="29" spans="1:3">
      <c r="A29" s="15">
        <v>27</v>
      </c>
      <c r="B29" s="17">
        <f t="shared" si="1"/>
        <v>8171352</v>
      </c>
      <c r="C29" s="17">
        <f t="shared" si="0"/>
        <v>245140</v>
      </c>
    </row>
    <row r="30" spans="1:3">
      <c r="A30" s="15">
        <v>28</v>
      </c>
      <c r="B30" s="17">
        <f t="shared" si="1"/>
        <v>9805622</v>
      </c>
      <c r="C30" s="17">
        <f t="shared" si="0"/>
        <v>294168</v>
      </c>
    </row>
    <row r="31" spans="1:3">
      <c r="A31" s="15">
        <v>29</v>
      </c>
      <c r="B31" s="17">
        <f t="shared" si="1"/>
        <v>11766746</v>
      </c>
      <c r="C31" s="17">
        <f t="shared" si="0"/>
        <v>353002</v>
      </c>
    </row>
    <row r="32" spans="1:3">
      <c r="A32" s="15">
        <v>30</v>
      </c>
      <c r="B32" s="17">
        <f t="shared" si="1"/>
        <v>14120095</v>
      </c>
      <c r="C32" s="17">
        <f t="shared" si="0"/>
        <v>423602</v>
      </c>
    </row>
  </sheetData>
  <phoneticPr fontId="1"/>
  <pageMargins left="0.7" right="0.7" top="0.75" bottom="0.75" header="0.3" footer="0.3"/>
  <pageSetup paperSize="9" orientation="portrait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ItemList</vt:lpstr>
      <vt:lpstr>ItemCreation</vt:lpstr>
      <vt:lpstr>IC重視作成方法</vt:lpstr>
      <vt:lpstr>アイテム作成</vt:lpstr>
      <vt:lpstr>HP計算機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2008-11-06T18:04:25Z</dcterms:created>
  <dcterms:modified xsi:type="dcterms:W3CDTF">2008-11-06T18:06:26Z</dcterms:modified>
</cp:coreProperties>
</file>