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90" windowWidth="14775" windowHeight="7320" activeTab="0"/>
  </bookViews>
  <sheets>
    <sheet name="SWR010" sheetId="1" r:id="rId1"/>
    <sheet name="1" sheetId="2" state="hidden" r:id="rId2"/>
    <sheet name="2" sheetId="3" state="hidden" r:id="rId3"/>
  </sheets>
  <definedNames>
    <definedName name="AL02_SIRYO.AL02_ABKBN" localSheetId="2">'2'!$AI$71</definedName>
    <definedName name="AL02_SIRYO.AL02_ABKBN.NAME" localSheetId="2">'2'!$F$12</definedName>
    <definedName name="AL02_SIRYO.AL02_AGKBN" localSheetId="1">'1'!$AI$69</definedName>
    <definedName name="AL02_SIRYO.AL02_AGKBN" localSheetId="2">'2'!$AI$68</definedName>
    <definedName name="AL02_SIRYO.AL02_AGKBN.NAME" localSheetId="1">'1'!$F$8</definedName>
    <definedName name="AL02_SIRYO.AL02_AGKBN.NAME" localSheetId="2">'2'!$F$9</definedName>
    <definedName name="AL02_SIRYO.AL02_AIKBN" localSheetId="1">'1'!$AI$71</definedName>
    <definedName name="AL02_SIRYO.AL02_AIKBN.NAME" localSheetId="1">'1'!$F$10</definedName>
    <definedName name="AL02_SIRYO.AL02_AMKBN" localSheetId="1">'1'!$AI$68</definedName>
    <definedName name="AL02_SIRYO.AL02_AMKBN" localSheetId="2">'2'!$AI$67</definedName>
    <definedName name="AL02_SIRYO.AL02_AMKBN.NAME" localSheetId="1">'1'!$F$7</definedName>
    <definedName name="AL02_SIRYO.AL02_AMKBN.NAME" localSheetId="2">'2'!$F$8</definedName>
    <definedName name="AL02_SIRYO.AL02_ANKESYOHINKBN" localSheetId="2">'2'!$AI$70</definedName>
    <definedName name="AL02_SIRYO.AL02_ANKESYOHINKBN.NAME" localSheetId="2">'2'!$F$11</definedName>
    <definedName name="AL02_SIRYO.AL02_ATIIKI" localSheetId="1">'1'!$AI$70</definedName>
    <definedName name="AL02_SIRYO.AL02_ATIIKI" localSheetId="2">'2'!$AI$69</definedName>
    <definedName name="AL02_SIRYO.AL02_ATIIKI.NAME" localSheetId="1">'1'!$F$9</definedName>
    <definedName name="AL02_SIRYO.AL02_ATIIKI.NAME" localSheetId="2">'2'!$F$10</definedName>
    <definedName name="AL02_SIRYO.AL02_brand" localSheetId="2">'2'!$AI$74</definedName>
    <definedName name="AL02_SIRYO.AL02_brand">'1'!$AI$74</definedName>
    <definedName name="AL02_SIRYO.AL02_CDNAME" localSheetId="2">'2'!$Q$4</definedName>
    <definedName name="AL02_SIRYO.AL02_CDNAME">'1'!$Q$4</definedName>
    <definedName name="AL02_SIRYO.AL02_CDNAME.1">'SWR010'!$AE$21</definedName>
    <definedName name="AL02_SIRYO.AL02_CDNAME.2">'SWR010'!$BB$21</definedName>
    <definedName name="AL02_SIRYO.AL02_DESIGNBI" localSheetId="2">'2'!$W$15</definedName>
    <definedName name="AL02_SIRYO.AL02_DESIGNBI">'1'!$W$14</definedName>
    <definedName name="AL02_SIRYO.AL02_DESIGNBI.1">'SWR010'!$J$21</definedName>
    <definedName name="AL02_SIRYO.AL02_DESIGNBI.2">'SWR010'!$AH$21</definedName>
    <definedName name="AL02_SIRYO.AL02_IRAIBI" localSheetId="2">'2'!$H$4</definedName>
    <definedName name="AL02_SIRYO.AL02_IRAIBI">'1'!$H$4</definedName>
    <definedName name="AL02_SIRYO.AL02_IRAIBUMON" localSheetId="2">'2'!$B$2</definedName>
    <definedName name="AL02_SIRYO.AL02_IRAIBUMON">'1'!$B$2</definedName>
    <definedName name="AL02_SIRYO.AL02_IRAIBUMON.NAME" localSheetId="2">'2'!$E$2</definedName>
    <definedName name="AL02_SIRYO.AL02_IRAIBUMON.NAME">'1'!$E$2</definedName>
    <definedName name="AL02_SIRYO.AL02_IRAIGL" localSheetId="2">'2'!$D$3</definedName>
    <definedName name="AL02_SIRYO.AL02_IRAIGL">'1'!$D$3</definedName>
    <definedName name="AL02_SIRYO.AL02_IRAINO" localSheetId="2">'2'!$D$6</definedName>
    <definedName name="AL02_SIRYO.AL02_IRAINO">'1'!$E$6</definedName>
    <definedName name="AL02_SIRYO.AL02_IRAINO.1">'SWR010'!$AE$18</definedName>
    <definedName name="AL02_SIRYO.AL02_IRAINO.2">'SWR010'!$BB$18</definedName>
    <definedName name="AL02_SIRYO.AL02_IRAISYONO" localSheetId="1">'1'!$AI$73</definedName>
    <definedName name="AL02_SIRYO.AL02_IRAISYONO" localSheetId="2">'2'!$AI$73</definedName>
    <definedName name="AL02_SIRYO.AL02_IRAITANTO" localSheetId="2">'2'!$D$4</definedName>
    <definedName name="AL02_SIRYO.AL02_IRAITANTO">'1'!$D$4</definedName>
    <definedName name="AL02_SIRYO.AL02_KANSEIKIBOU" localSheetId="2">'2'!$W$14</definedName>
    <definedName name="AL02_SIRYO.AL02_KANSEIKIBOU">'1'!$W$13</definedName>
    <definedName name="AL02_SIRYO.AL02_KANSEIKIBOU.1">'SWR010'!$J$20</definedName>
    <definedName name="AL02_SIRYO.AL02_KANSEIKIBOU.2">'SWR010'!$AH$20</definedName>
    <definedName name="AL02_SIRYO.AL02_NAIYO" localSheetId="2">'2'!$B$17</definedName>
    <definedName name="AL02_SIRYO.AL02_NAIYO">'1'!$B$16</definedName>
    <definedName name="AL02_SIRYO.AL02_PDNAME" localSheetId="2">'2'!$Q$3</definedName>
    <definedName name="AL02_SIRYO.AL02_PDNAME">'1'!$Q$3</definedName>
    <definedName name="AL02_SIRYO.AL02_PDNAME.1">'SWR010'!$AE$20</definedName>
    <definedName name="AL02_SIRYO.AL02_PDNAME.2">'SWR010'!$BB$20</definedName>
    <definedName name="AL02_SIRYO.AL02_SEISAKUSU" localSheetId="2">'2'!$E$14</definedName>
    <definedName name="AL02_SIRYO.AL02_SEISAKUSU">'1'!$E$13</definedName>
    <definedName name="AL02_SIRYO.AL02_SISAKUKIKANKAISI" localSheetId="2">'2'!$T$8</definedName>
    <definedName name="AL02_SIRYO.AL02_SISAKUKIKANKAISI">'1'!$T$7</definedName>
    <definedName name="AL02_SIRYO.AL02_SISAKUKIKANSYURYO" localSheetId="2">'2'!$AA$8</definedName>
    <definedName name="AL02_SIRYO.AL02_SISAKUKIKANSYURYO">'1'!$AA$7</definedName>
    <definedName name="AL02_SIRYO.AL02_SISAKUNO" localSheetId="1">'1'!$AI$72</definedName>
    <definedName name="AL02_SIRYO.AL02_SISAKUNO" localSheetId="2">'2'!$AI$72</definedName>
    <definedName name="AL02_SIRYO.AL02_SISAKUNO.NAME" localSheetId="1">'1'!$T$6</definedName>
    <definedName name="AL02_SIRYO.AL02_SISAKUNO.NAME" localSheetId="2">'2'!$T$7</definedName>
    <definedName name="AL02_SIRYO.AL02_TANK" localSheetId="2">'2'!$E$13</definedName>
    <definedName name="AL02_SIRYO.AL02_TANK">'1'!$E$12</definedName>
    <definedName name="AL02_SIRYO.AL02_TEIKYOYORYONAME" localSheetId="2">'2'!$T$13</definedName>
    <definedName name="AL02_SIRYO.AL02_TEIKYOYORYONAME">'1'!$T$12</definedName>
    <definedName name="AL02_SIRYO.AL02_UKETUKEBI" localSheetId="2">'2'!$U$4</definedName>
    <definedName name="AL02_SIRYO.AL02_UKETUKEBI">'1'!$U$4</definedName>
    <definedName name="AL02_SIRYO.AL02_UKETUKEBI.1">'SWR010'!$AI$21</definedName>
    <definedName name="AL02_SIRYO.AL02_UKETUKEBI.2">'SWR010'!$BF$21</definedName>
    <definedName name="AL02_SIRYO.AL02_YOSAN" localSheetId="2">'2'!$E$15</definedName>
    <definedName name="AL02_SIRYO.AL02_YOSAN">'1'!$E$14</definedName>
    <definedName name="BOOKID" localSheetId="1">'1'!$AI$66</definedName>
    <definedName name="BOOKID" localSheetId="2">'2'!$AI$65</definedName>
    <definedName name="BOOKID">'SWR010'!$BR$55</definedName>
    <definedName name="HA01_HEADER.HA01_ABKBN">'SWR010'!$BR$77</definedName>
    <definedName name="HA01_HEADER.HA01_ABKBN.NAME">'SWR010'!$AV$20</definedName>
    <definedName name="HA01_HEADER.HA01_AGKBN1">'SWR010'!$BR$70</definedName>
    <definedName name="HA01_HEADER.HA01_AGKBN1.NAME">'SWR010'!$V$20</definedName>
    <definedName name="HA01_HEADER.HA01_AGKBN2">'SWR010'!$BR$74</definedName>
    <definedName name="HA01_HEADER.HA01_AGKBN2.NAME">'SWR010'!$AS$20</definedName>
    <definedName name="HA01_HEADER.HA01_AIKBN">'SWR010'!$BR$72</definedName>
    <definedName name="HA01_HEADER.HA01_AIKBN.NAME">'SWR010'!$Y$19</definedName>
    <definedName name="HA01_HEADER.HA01_AKBN">'SWR010'!$BR$63</definedName>
    <definedName name="HA01_HEADER.HA01_AMKBN1">'SWR010'!$BR$69</definedName>
    <definedName name="HA01_HEADER.HA01_AMKBN1.NAME">'SWR010'!$V$19</definedName>
    <definedName name="HA01_HEADER.HA01_AMKBN2">'SWR010'!$BR$73</definedName>
    <definedName name="HA01_HEADER.HA01_AMKBN2.NAME">'SWR010'!$AS$19</definedName>
    <definedName name="HA01_HEADER.HA01_ANKESYOHINKBN">'SWR010'!$BR$76</definedName>
    <definedName name="HA01_HEADER.HA01_ANKESYOHINKBN.NAME">'SWR010'!$AV$19</definedName>
    <definedName name="HA01_HEADER.HA01_ATIIKI1">'SWR010'!$BR$71</definedName>
    <definedName name="HA01_HEADER.HA01_ATIIKI1.NAME">'SWR010'!$V$21</definedName>
    <definedName name="HA01_HEADER.HA01_ATIIKI2">'SWR010'!$BR$75</definedName>
    <definedName name="HA01_HEADER.HA01_ATIIKI2.NAME">'SWR010'!$AS$21</definedName>
    <definedName name="HA01_HEADER.HA01_BRAND">'SWR010'!$D$5</definedName>
    <definedName name="HA01_HEADER.HA01_BRAND.NAME">'SWR010'!$G$5</definedName>
    <definedName name="HA01_HEADER.HA01_CATCH">'SWR010'!$BR$62</definedName>
    <definedName name="HA01_HEADER.HA01_CENTERHAISO">'SWR010'!$BR$64</definedName>
    <definedName name="HA01_HEADER.HA01_ENDD">'SWR010'!$J$3</definedName>
    <definedName name="HA01_HEADER.HA01_GENKORENRAKU">'SWR010'!$BF$3</definedName>
    <definedName name="HA01_HEADER.HA01_GENKOSIMEI">'SWR010'!$BF$2</definedName>
    <definedName name="HA01_HEADER.HA01_GNAISEN">'SWR010'!$W$9</definedName>
    <definedName name="HA01_HEADER.HA01_GNAME">'SWR010'!$R$8</definedName>
    <definedName name="HA01_HEADER.HA01_HENKOSU1">'SWR010'!$AG$14</definedName>
    <definedName name="HA01_HEADER.HA01_HENKOSU2">'SWR010'!$AG$15</definedName>
    <definedName name="HA01_HEADER.HA01_HENKOSU3">'SWR010'!$AG$16</definedName>
    <definedName name="HA01_HEADER.HA01_HENKOSU4">'SWR010'!$AN$14</definedName>
    <definedName name="HA01_HEADER.HA01_HENKOSU5">'SWR010'!$AN$15</definedName>
    <definedName name="HA01_HEADER.HA01_HENKOSU6">'SWR010'!$AN$16</definedName>
    <definedName name="HA01_HEADER.HA01_HENKOSU7">'SWR010'!$AU$14</definedName>
    <definedName name="HA01_HEADER.HA01_HENKOSU8">'SWR010'!$AU$15</definedName>
    <definedName name="HA01_HEADER.HA01_HENKOSU9">'SWR010'!$AU$16</definedName>
    <definedName name="HA01_HEADER.HA01_HONSYATEIANNO">'SWR010'!$S$1</definedName>
    <definedName name="HA01_HEADER.HA01_HOSTFLG">'SWR010'!$BR$80</definedName>
    <definedName name="HA01_HEADER.HA01_IRAISYONO">'SWR010'!$AV$4</definedName>
    <definedName name="HA01_HEADER.HA01_IRISU">'SWR010'!$AE$2</definedName>
    <definedName name="HA01_HEADER.HA01_KAIGAIMODE">'SWR010'!$BR$67</definedName>
    <definedName name="HA01_HEADER.HA01_KAIGAINO">'SWR010'!$X$14</definedName>
    <definedName name="HA01_HEADER.HA01_KAKOSEIHIN">'SWR010'!$X$12</definedName>
    <definedName name="HA01_HEADER.HA01_KAKOTEIAN">'SWR010'!$X$11</definedName>
    <definedName name="HA01_HEADER.HA01_KAKOTEIANNM">'SWR010'!$O$12</definedName>
    <definedName name="HA01_HEADER.HA01_KAKUTEIBI">'SWR010'!$AR$12</definedName>
    <definedName name="HA01_HEADER.HA01_KAKUTEIFLG">'SWR010'!$BR$81</definedName>
    <definedName name="HA01_HEADER.HA01_KEIZOKU">'SWR010'!$BR$59</definedName>
    <definedName name="HA01_HEADER.HA01_KOJOCD">'SWR010'!$R$4</definedName>
    <definedName name="HA01_HEADER.HA01_KOJOCD.NAME">'SWR010'!$U$4</definedName>
    <definedName name="HA01_HEADER.HA01_KOJOKANRI">'SWR010'!$S$2</definedName>
    <definedName name="HA01_HEADER.HA01_KOJONAISEN">'SWR010'!$W$6</definedName>
    <definedName name="HA01_HEADER.HA01_KOJOTANTO">'SWR010'!$R$5</definedName>
    <definedName name="HA01_HEADER.HA01_KOKUNAIMODE">'SWR010'!$BR$68</definedName>
    <definedName name="HA01_HEADER.HA01_KOKUNAINO">'SWR010'!$X$16</definedName>
    <definedName name="HA01_HEADER.HA01_MASTERINNAME">'SWR010'!$A$10</definedName>
    <definedName name="HA01_HEADER.HA01_MIHON">'SWR010'!$AO$5</definedName>
    <definedName name="HA01_HEADER.HA01_MOTOGNAME">'SWR010'!$AV$2</definedName>
    <definedName name="HA01_HEADER.HA01_MOTONAME">'SWR010'!$AV$3</definedName>
    <definedName name="HA01_HEADER.HA01_NAKAMINAME">'SWR010'!$S$17</definedName>
    <definedName name="HA01_HEADER.HA01_SEIHINGLO">'SWR010'!$I$16</definedName>
    <definedName name="HA01_HEADER.HA01_SEIHINGLOMODE">'SWR010'!$BR$66</definedName>
    <definedName name="HA01_HEADER.HA01_SEIHINKOKUNAI">'SWR010'!$D$16</definedName>
    <definedName name="HA01_HEADER.HA01_SEIHINMODE">'SWR010'!$BR$65</definedName>
    <definedName name="HA01_HEADER.HA01_SEISAKUSU">'SWR010'!$AJ$12</definedName>
    <definedName name="HA01_HEADER.HA01_SEISAKUSYU">'SWR010'!$BR$58</definedName>
    <definedName name="HA01_HEADER.HA01_SEISAKUSYU.NAME">'SWR010'!$D$1</definedName>
    <definedName name="HA01_HEADER.HA01_SHNO">'SWR010'!$BM$2</definedName>
    <definedName name="HA01_HEADER.HA01_SISAKUNO">'SWR010'!$D$4</definedName>
    <definedName name="HA01_HEADER.HA01_STRT">'SWR010'!$D$3</definedName>
    <definedName name="HA01_HEADER.HA01_SURYOHENKOBI1">'SWR010'!$AD$14</definedName>
    <definedName name="HA01_HEADER.HA01_SURYOHENKOBI2">'SWR010'!$AD$15</definedName>
    <definedName name="HA01_HEADER.HA01_SURYOHENKOBI3">'SWR010'!$AD$16</definedName>
    <definedName name="HA01_HEADER.HA01_SURYOHENKOBI4">'SWR010'!$AK$14</definedName>
    <definedName name="HA01_HEADER.HA01_SURYOHENKOBI5">'SWR010'!$AK$15</definedName>
    <definedName name="HA01_HEADER.HA01_SURYOHENKOBI6">'SWR010'!$AK$16</definedName>
    <definedName name="HA01_HEADER.HA01_SURYOHENKOBI7">'SWR010'!$AR$14</definedName>
    <definedName name="HA01_HEADER.HA01_SURYOHENKOBI8">'SWR010'!$AR$15</definedName>
    <definedName name="HA01_HEADER.HA01_SURYOHENKOBI9">'SWR010'!$AR$16</definedName>
    <definedName name="HA01_HEADER.HA01_SURYOKETTEIBI">'SWR010'!$BB$12</definedName>
    <definedName name="HA01_HEADER.HA01_SYUYAKUCODENAME_TOP">'SWR010'!$CY$56</definedName>
    <definedName name="HA01_HEADER.HA01_SYUYAKUFLG">'SWR010'!$BR$83</definedName>
    <definedName name="HA01_HEADER.HA01_SYUYAKUSIYO">'SWR010'!$BR$82</definedName>
    <definedName name="HA01_HEADER.HA01_SYUYAKUSIYO.NAME">'SWR010'!$M$20</definedName>
    <definedName name="HA01_HEADER.HA01_TANK">'SWR010'!$AE$1</definedName>
    <definedName name="HA01_HEADER.HA01_TEIANBUMON">'SWR010'!$AT$1</definedName>
    <definedName name="HA01_HEADER.HA01_TEIANBUMON.NAME">'SWR010'!$AW$1</definedName>
    <definedName name="HA01_HEADER.HA01_TEIANNAISEN">'SWR010'!$BC$3</definedName>
    <definedName name="HA01_HEADER.HA01_TEIANNAME">'SWR010'!$A$7</definedName>
    <definedName name="HA01_HEADER.HA01_TEIKYOITO">'SWR010'!$D$12</definedName>
    <definedName name="HA01_HEADER.HA01_TENKAITIIKI">'SWR010'!$BR$60</definedName>
    <definedName name="HA01_HEADER.HA01_TENKAITIIKI.NAME">'SWR010'!$K$4</definedName>
    <definedName name="HA01_HEADER.HA01_TENPUKENSU">'SWR010'!$BF$4</definedName>
    <definedName name="HA01_HEADER.HA01_TUKAMIHONYOKYUKBN">'SWR010'!$BR$61</definedName>
    <definedName name="HA01_HEADER.SYUYAKUSIYOCODENAME">'SWR010'!$CY$56:$CY$67</definedName>
    <definedName name="HA02_NAKAMI.HA02_GAISOBI">'SWR010'!$AU$30</definedName>
    <definedName name="HA02_NAKAMI.HA02_HATUBAIBI">'SWR010'!$AX$30</definedName>
    <definedName name="HA02_NAKAMI.HA02_HONGATABI">'SWR010'!$AI$30</definedName>
    <definedName name="HA02_NAKAMI.HA02_JYURYO">'SWR010'!$AG$27</definedName>
    <definedName name="HA02_NAKAMI.HA02_KYOKA">'SWR010'!$E$27</definedName>
    <definedName name="HA02_NAKAMI.HA02_NAKAMICODE">'SWR010'!$E$30</definedName>
    <definedName name="HA02_NAKAMI.HA02_NAKAMIKETTEIBI">'SWR010'!$AL$30</definedName>
    <definedName name="HA02_NAKAMI.HA02_NAKAMIMODE">'SWR010'!$BR$79</definedName>
    <definedName name="HA02_NAKAMI.HA02_NAKAMITYUSIBI">'SWR010'!$AR$30</definedName>
    <definedName name="HA02_NAKAMI.HA02_NAKAMIYORYO">'SWR010'!$E$28</definedName>
    <definedName name="HA02_NAKAMI.HA02_SASIKAEBI">'SWR010'!$BA$30</definedName>
    <definedName name="HA02_NAKAMI.HA02_SIAGEHYOJUNCD">'SWR010'!$Y$24</definedName>
    <definedName name="HA02_NAKAMI.HA02_SIAGEKOUSU">'SWR010'!$Y$30</definedName>
    <definedName name="HA02_NAKAMI.HA02_SIAGELINE">'SWR010'!$Y$28</definedName>
    <definedName name="HA02_NAKAMI.HA02_SIAGENISSAN">'SWR010'!$Y$29</definedName>
    <definedName name="HA02_NAKAMI.HA02_SIAGENITTEI">'SWR010'!$Y$26</definedName>
    <definedName name="HA02_NAKAMI.HA02_SIAGESEISAN">'SWR010'!$Y$25</definedName>
    <definedName name="HA02_NAKAMI.HA02_SIKAKARIHYOJUNCD">'SWR010'!$O$24</definedName>
    <definedName name="HA02_NAKAMI.HA02_SIKAKARIKOUSU">'SWR010'!$O$30</definedName>
    <definedName name="HA02_NAKAMI.HA02_SIKAKARILINE">'SWR010'!$O$28</definedName>
    <definedName name="HA02_NAKAMI.HA02_SIKAKARINISSAN">'SWR010'!$O$29</definedName>
    <definedName name="HA02_NAKAMI.HA02_SIKAKARINITTEI">'SWR010'!$O$26</definedName>
    <definedName name="HA02_NAKAMI.HA02_SONOTA">'SWR010'!$AI$24</definedName>
    <definedName name="HA02_NAKAMI.HA02_TAKASA">'SWR010'!$AG$26</definedName>
    <definedName name="HA02_NAKAMI.HA02_TANPINYOTEI">'SWR010'!$O$25</definedName>
    <definedName name="HA02_NAKAMI.HA02_TATE">'SWR010'!$AG$24</definedName>
    <definedName name="HA02_NAKAMI.HA02_YAKUJI">'SWR010'!$BR$78</definedName>
    <definedName name="HA02_NAKAMI.HA02_YAKUJIBI">'SWR010'!$AO$30</definedName>
    <definedName name="HA02_NAKAMI.HA02_YAKUJISINSEIBI">'SWR010'!$E$26</definedName>
    <definedName name="HA02_NAKAMI.HA02_YOKO">'SWR010'!$AG$25</definedName>
    <definedName name="HA03_KOSEI.HA03_DEJITU">'SWR010'!$AV$38</definedName>
    <definedName name="HA03_KOSEI.HA03_DEYOTEI">'SWR010'!$AV$37</definedName>
    <definedName name="HA03_KOSEI.HA03_EDABAN">'SWR010'!$BQ$37</definedName>
    <definedName name="HA03_KOSEI.HA03_GENKOJITU">'SWR010'!$AQ$38</definedName>
    <definedName name="HA03_KOSEI.HA03_GENKOYOTEI">'SWR010'!$AQ$37</definedName>
    <definedName name="HA03_KOSEI.HA03_KIKAKUNO">'SWR010'!$AA$37</definedName>
    <definedName name="HA03_KOSEI.HA03_KOCD">'SWR010'!$F$37</definedName>
    <definedName name="HA03_KOSEI.HA03_OYACD">'SWR010'!$C$37</definedName>
    <definedName name="HA03_KOSEI.HA03_POJIJITU">'SWR010'!$BA$38</definedName>
    <definedName name="HA03_KOSEI.HA03_POJIKEI">'SWR010'!$BA$37</definedName>
    <definedName name="HA03_KOSEI.HA03_SINZAIRYOCD">'SWR010'!$AF$37</definedName>
    <definedName name="HA03_KOSEI.HA03_SIYO">'SWR010'!$Q$37</definedName>
    <definedName name="HA03_KOSEI.HA03_SONOTA">'SWR010'!$BD$37</definedName>
    <definedName name="HA03_KOSEI.HA03_SURYO">'SWR010'!$O$37</definedName>
    <definedName name="HA03_KOSEI.HA03_TORIHIKISAKINM">'SWR010'!$AJ$37</definedName>
    <definedName name="HA03_KOSEI.HA03_ZAIRYONAME">'SWR010'!$I$37</definedName>
    <definedName name="HA03_KOSEI.HA03_ZAIRYONO">'SWR010'!$AH$37</definedName>
    <definedName name="HA04_TEIKYO.HA04_BRANDCD">'SWR010'!$BL$7</definedName>
    <definedName name="HA04_TEIKYO.HA04_CHANCD">'SWR010'!$BG$7</definedName>
    <definedName name="HA04_TEIKYO.HA04_GCD_N">'SWR010'!$BC$7</definedName>
    <definedName name="HA04_TEIKYO.HA04_KMKC_N">'SWR010'!$BE$7</definedName>
    <definedName name="HA04_TEIKYO.HA04_NOUNYU">'SWR010'!$AL$7</definedName>
    <definedName name="HA04_TEIKYO.HA04_NOUNYUBI">'SWR010'!$AR$7</definedName>
    <definedName name="HA04_TEIKYO.HA04_NOUNYUSAKI">'SWR010'!$AN$7</definedName>
    <definedName name="HA04_TEIKYO.HA04_SBK1CD">'SWR010'!$BI$7</definedName>
    <definedName name="HA04_TEIKYO.HA04_SHKA">'SWR010'!$BR$7</definedName>
    <definedName name="HA04_TEIKYO.HA04_SONOTA">'SWR010'!$AX$7</definedName>
    <definedName name="HA04_TEIKYO.HA04_SURYO">'SWR010'!$AJ$7</definedName>
    <definedName name="HA04_TEIKYO.HA04_TKND">'SWR010'!$BQ$7</definedName>
    <definedName name="HA04_TEIKYO.HA04_TKYR">'SWR010'!$AB$7</definedName>
    <definedName name="HA04_TEIKYO.HA04_TYAKKABI">'SWR010'!$AU$7</definedName>
    <definedName name="HA04_TEIKYO.HA04_UNBU">'SWR010'!$BN$7</definedName>
    <definedName name="HO02_ZOKUSEI.ABKBN.CODE">'SWR010'!$CP$56:$CP$63</definedName>
    <definedName name="HO02_ZOKUSEI.ABKBN.CODE_TOP">'SWR010'!$CP$56</definedName>
    <definedName name="HO02_ZOKUSEI.ABKBN.NAME">'SWR010'!$CQ$56:$CQ$63</definedName>
    <definedName name="HO02_ZOKUSEI.ABKBN.NAME_TOP">'SWR010'!$CQ$56</definedName>
    <definedName name="HO02_ZOKUSEI.AGKBN.CODE">'SWR010'!$CG$56:$CG$57</definedName>
    <definedName name="HO02_ZOKUSEI.AGKBN.CODE_TOP">'SWR010'!$CG$56</definedName>
    <definedName name="HO02_ZOKUSEI.AGKBN.NAME">'SWR010'!$CH$56:$CH$57</definedName>
    <definedName name="HO02_ZOKUSEI.AGKBN.NAME_TOP">'SWR010'!$CH$56</definedName>
    <definedName name="HO02_ZOKUSEI.AIKBN.CODE">'SWR010'!$CJ$56:$CJ$58</definedName>
    <definedName name="HO02_ZOKUSEI.AIKBN.CODE_TOP">'SWR010'!$CJ$56</definedName>
    <definedName name="HO02_ZOKUSEI.AIKBN.NAME">'SWR010'!$CK$56:$CK$58</definedName>
    <definedName name="HO02_ZOKUSEI.AIKBN.NAME_TOP">'SWR010'!$CK$56</definedName>
    <definedName name="HO02_ZOKUSEI.AMKBN.CODE">'SWR010'!$CD$56:$CD$58</definedName>
    <definedName name="HO02_ZOKUSEI.AMKBN.CODE_TOP">'SWR010'!$CD$56</definedName>
    <definedName name="HO02_ZOKUSEI.AMKBN.NAME">'SWR010'!$CE$56:$CE$58</definedName>
    <definedName name="HO02_ZOKUSEI.AMKBN.NAME_TOP">'SWR010'!$CE$56</definedName>
    <definedName name="HO02_ZOKUSEI.ANKESYOHINKBN.CODE">'SWR010'!$CM$56:$CM$59</definedName>
    <definedName name="HO02_ZOKUSEI.ANKESYOHINKBN.CODE_TOP">'SWR010'!$CM$56</definedName>
    <definedName name="HO02_ZOKUSEI.ANKESYOHINKBN.NAME">'SWR010'!$CN$56:$CN$59</definedName>
    <definedName name="HO02_ZOKUSEI.ANKESYOHINKBN.NAME_TOP">'SWR010'!$CN$56</definedName>
    <definedName name="HO02_ZOKUSEI.ATIIKI.CODE">'SWR010'!$BX$56:$BX$57</definedName>
    <definedName name="HO02_ZOKUSEI.ATIIKI.CODE_TOP">'SWR010'!$BX$56</definedName>
    <definedName name="HO02_ZOKUSEI.ATIIKI.NAME">'SWR010'!$BY$56:$BY$57</definedName>
    <definedName name="HO02_ZOKUSEI.ATIIKI.NAME_TOP">'SWR010'!$BY$56</definedName>
    <definedName name="HO02_ZOKUSEI.HO02_SYUYAKUSIYO">'SWR010'!$M$20</definedName>
    <definedName name="HO02_ZOKUSEI.KOJOCD.CODE">'SWR010'!$CA$56:$CA$81</definedName>
    <definedName name="HO02_ZOKUSEI.KOJOCD.CODE_TOP">'SWR010'!$CA$56</definedName>
    <definedName name="HO02_ZOKUSEI.KOJOCD.NAME">'SWR010'!$CB$56:$CB$81</definedName>
    <definedName name="HO02_ZOKUSEI.KOJOCD.NAME_TOP">'SWR010'!$CB$56</definedName>
    <definedName name="HO02_ZOKUSEI.NOUNYUSAKI.CODE">'SWR010'!$CS$56:$CS$62</definedName>
    <definedName name="HO02_ZOKUSEI.NOUNYUSAKI.CODE_TOP">'SWR010'!$CS$56</definedName>
    <definedName name="HO02_ZOKUSEI.NOUNYUSAKI.NAME">'SWR010'!$CT$56:$CT$62</definedName>
    <definedName name="HO02_ZOKUSEI.NOUNYUSAKI.NAME_TOP">'SWR010'!$CT$56</definedName>
    <definedName name="HO02_ZOKUSEI.SEISAKUSYU.CODE">'SWR010'!$BU$56:$BU$58</definedName>
    <definedName name="HO02_ZOKUSEI.SEISAKUSYU.CODE_TOP">'SWR010'!$BU$56</definedName>
    <definedName name="HO02_ZOKUSEI.SEISAKUSYU.NAME">'SWR010'!$BV$56:$BV$58</definedName>
    <definedName name="HO02_ZOKUSEI.SEISAKUSYU.NAME_TOP">'SWR010'!$BV$56</definedName>
    <definedName name="HO02_ZOKUSEI.SYUYAKUSIYO.CODE">'SWR010'!$CV$56:$CV$65</definedName>
    <definedName name="HO02_ZOKUSEI.SYUYAKUSIYO.CODE_TOP">'SWR010'!$CV$56</definedName>
    <definedName name="HO02_ZOKUSEI.SYUYAKUSIYO.NAME">'SWR010'!$CW$56:$CW$65</definedName>
    <definedName name="HO02_ZOKUSEI.SYUYAKUSIYO.NAME_TOP">'SWR010'!$CW$56</definedName>
    <definedName name="MT02_SISAKU.MT02_SSNA">'SWR010'!$D$2</definedName>
    <definedName name="_xlnm.Print_Area" localSheetId="1">'1'!$A$1:$AF$63</definedName>
    <definedName name="_xlnm.Print_Area" localSheetId="2">'2'!$A$1:$AF$62</definedName>
    <definedName name="_xlnm.Print_Area" localSheetId="0">'SWR010'!$A:$BO</definedName>
    <definedName name="_xlnm.Print_Titles" localSheetId="0">'SWR010'!$33:$34</definedName>
    <definedName name="REVISION">'SWR010'!$BR$57</definedName>
    <definedName name="SHEETID" localSheetId="1">'1'!$AI$67</definedName>
    <definedName name="SHEETID" localSheetId="2">'2'!$AI$66</definedName>
    <definedName name="SHEETID">'SWR010'!$BR$56</definedName>
    <definedName name="SWR011_SHEET_FLG">'SWR010'!$AM$18</definedName>
    <definedName name="SWR011_SHEET_NAME">'SWR010'!$AM$20</definedName>
    <definedName name="SWR012_SHEET_FLG">'SWR010'!$BK$18</definedName>
    <definedName name="SWR012_SHEET_NAME">'SWR010'!$BK$20</definedName>
    <definedName name="TOP_LIST">'SWR010'!$A$37</definedName>
  </definedNames>
  <calcPr fullCalcOnLoad="1"/>
</workbook>
</file>

<file path=xl/sharedStrings.xml><?xml version="1.0" encoding="utf-8"?>
<sst xmlns="http://schemas.openxmlformats.org/spreadsheetml/2006/main" count="608" uniqueCount="353">
  <si>
    <t>制作物品種</t>
  </si>
  <si>
    <t>継続扱い</t>
  </si>
  <si>
    <t>実施時期</t>
  </si>
  <si>
    <t>施策コード</t>
  </si>
  <si>
    <t>展開地域</t>
  </si>
  <si>
    <t>施策名称</t>
  </si>
  <si>
    <t>マスターインプット名称（１９文字以内）</t>
  </si>
  <si>
    <t>CD</t>
  </si>
  <si>
    <t>NM</t>
  </si>
  <si>
    <t>資料出し</t>
  </si>
  <si>
    <t>シート名</t>
  </si>
  <si>
    <t>網掛けを依頼元が記入。それ以外は全て、システムにて設定、又は依頼書と連動しているため、入力不要。</t>
  </si>
  <si>
    <t>依頼元</t>
  </si>
  <si>
    <t>依頼先</t>
  </si>
  <si>
    <t>依頼日</t>
  </si>
  <si>
    <t>受付日</t>
  </si>
  <si>
    <t>担当</t>
  </si>
  <si>
    <t>依頼Ｎｏ</t>
  </si>
  <si>
    <t>案件内容</t>
  </si>
  <si>
    <t>使用期間</t>
  </si>
  <si>
    <t>3：使用地域</t>
  </si>
  <si>
    <t>制作物名称</t>
  </si>
  <si>
    <t>希望単価</t>
  </si>
  <si>
    <t>提供要領</t>
  </si>
  <si>
    <t>制作数量</t>
  </si>
  <si>
    <t>予算</t>
  </si>
  <si>
    <t>納入先</t>
  </si>
  <si>
    <t>内容（価格・消費税表示の有無）</t>
  </si>
  <si>
    <t>4：商品区分</t>
  </si>
  <si>
    <t>5:美類区分</t>
  </si>
  <si>
    <t>内容（価格・消費税表示の有無）</t>
  </si>
  <si>
    <t>受付</t>
  </si>
  <si>
    <t>部門名</t>
  </si>
  <si>
    <t>依頼先</t>
  </si>
  <si>
    <t>依頼No</t>
  </si>
  <si>
    <t>～</t>
  </si>
  <si>
    <t>外函入数</t>
  </si>
  <si>
    <t>（物）束見本</t>
  </si>
  <si>
    <t>ｷｬｯﾁﾎﾞｰﾙ</t>
  </si>
  <si>
    <t>斡旋</t>
  </si>
  <si>
    <t>ｾﾝﾀｰ配送</t>
  </si>
  <si>
    <t>技術（場内用）見本</t>
  </si>
  <si>
    <t>提案元</t>
  </si>
  <si>
    <t>依頼書№</t>
  </si>
  <si>
    <t>提案日</t>
  </si>
  <si>
    <t>添付資料</t>
  </si>
  <si>
    <t>内線</t>
  </si>
  <si>
    <t>表示原稿問合窓口</t>
  </si>
  <si>
    <t>SWR010</t>
  </si>
  <si>
    <t>SWR010</t>
  </si>
  <si>
    <t>工場</t>
  </si>
  <si>
    <t>Ｇ購買</t>
  </si>
  <si>
    <t>工場名</t>
  </si>
  <si>
    <t>外装
担当</t>
  </si>
  <si>
    <t>（購）
担当者</t>
  </si>
  <si>
    <t>（購）内線</t>
  </si>
  <si>
    <t>グローバル購買部</t>
  </si>
  <si>
    <t>提供意図</t>
  </si>
  <si>
    <t>製品コード</t>
  </si>
  <si>
    <t>提案№</t>
  </si>
  <si>
    <t>製品ｺｰﾄﾞ</t>
  </si>
  <si>
    <t>海外向け提案</t>
  </si>
  <si>
    <t>国内向け提案</t>
  </si>
  <si>
    <t>中味名称</t>
  </si>
  <si>
    <t/>
  </si>
  <si>
    <t>提供要領（提案時）</t>
  </si>
  <si>
    <t>納入日</t>
  </si>
  <si>
    <t>着荷日</t>
  </si>
  <si>
    <t>その他</t>
  </si>
  <si>
    <t>Ｇコード</t>
  </si>
  <si>
    <t>項目ｺｰﾄﾞ</t>
  </si>
  <si>
    <t>決定　⇒</t>
  </si>
  <si>
    <t>合計</t>
  </si>
  <si>
    <t>数量</t>
  </si>
  <si>
    <t>数量
変更</t>
  </si>
  <si>
    <t>申込区分</t>
  </si>
  <si>
    <t>CD</t>
  </si>
  <si>
    <t>NM</t>
  </si>
  <si>
    <t>業務区分</t>
  </si>
  <si>
    <t>依頼区分</t>
  </si>
  <si>
    <t>商品区分</t>
  </si>
  <si>
    <t>美類区分</t>
  </si>
  <si>
    <t>薬事</t>
  </si>
  <si>
    <t>薬事申請日</t>
  </si>
  <si>
    <t>許可見込み</t>
  </si>
  <si>
    <t>中味容量</t>
  </si>
  <si>
    <t>中味</t>
  </si>
  <si>
    <t>コード</t>
  </si>
  <si>
    <t>中味情報／容量／その他</t>
  </si>
  <si>
    <t>単品生産予定</t>
  </si>
  <si>
    <t>日程</t>
  </si>
  <si>
    <t>作業標準</t>
  </si>
  <si>
    <t>ライン</t>
  </si>
  <si>
    <t>日産量</t>
  </si>
  <si>
    <t>工数</t>
  </si>
  <si>
    <t>仕掛り標準</t>
  </si>
  <si>
    <t>仕上げ生産予定</t>
  </si>
  <si>
    <t>重さ寸法等</t>
  </si>
  <si>
    <t>外函</t>
  </si>
  <si>
    <t>１個</t>
  </si>
  <si>
    <t>縦</t>
  </si>
  <si>
    <t>横</t>
  </si>
  <si>
    <t>高</t>
  </si>
  <si>
    <t>重量</t>
  </si>
  <si>
    <t>※重量は１個
ケースまで含む</t>
  </si>
  <si>
    <t>本型</t>
  </si>
  <si>
    <t>中味決定</t>
  </si>
  <si>
    <t>中味中試</t>
  </si>
  <si>
    <t>外装中試</t>
  </si>
  <si>
    <t>発売</t>
  </si>
  <si>
    <t>差替日</t>
  </si>
  <si>
    <t>その他：</t>
  </si>
  <si>
    <t>仕上げ標準</t>
  </si>
  <si>
    <t>単品コード
（親コード）</t>
  </si>
  <si>
    <t>構成材料</t>
  </si>
  <si>
    <t>仕様（寸法・材質等）
※見本表示対応を記入のこと</t>
  </si>
  <si>
    <t>（購）規格№</t>
  </si>
  <si>
    <t>材料コード</t>
  </si>
  <si>
    <t>新</t>
  </si>
  <si>
    <t>既</t>
  </si>
  <si>
    <t>取引先
（購）決定</t>
  </si>
  <si>
    <t>表示原稿</t>
  </si>
  <si>
    <t>デ渡し</t>
  </si>
  <si>
    <t>ポジ渡し</t>
  </si>
  <si>
    <t>予定</t>
  </si>
  <si>
    <t>予定</t>
  </si>
  <si>
    <t>実績</t>
  </si>
  <si>
    <t>実績</t>
  </si>
  <si>
    <t>作成</t>
  </si>
  <si>
    <t>行追加</t>
  </si>
  <si>
    <t>コピー</t>
  </si>
  <si>
    <t>コピー</t>
  </si>
  <si>
    <t>貼り付け</t>
  </si>
  <si>
    <t>貼り付け</t>
  </si>
  <si>
    <t>BOOKID</t>
  </si>
  <si>
    <t>SHEETID</t>
  </si>
  <si>
    <t>隠しフィールド</t>
  </si>
  <si>
    <t>（物）束見本</t>
  </si>
  <si>
    <t>国内ﾓｰﾄﾞ</t>
  </si>
  <si>
    <t>GLO．ﾓｰﾄﾞ</t>
  </si>
  <si>
    <t>基本項目（１）</t>
  </si>
  <si>
    <t>基本項目（２）</t>
  </si>
  <si>
    <t>基本項目（３）</t>
  </si>
  <si>
    <t>アド項目</t>
  </si>
  <si>
    <t>商品分類（１）</t>
  </si>
  <si>
    <t>商品分類（２）</t>
  </si>
  <si>
    <t>中味 薬事</t>
  </si>
  <si>
    <t>中味 中味</t>
  </si>
  <si>
    <t>001</t>
  </si>
  <si>
    <t>隠しフィールド
（構成枝番）</t>
  </si>
  <si>
    <t>002</t>
  </si>
  <si>
    <t>003</t>
  </si>
  <si>
    <t>004</t>
  </si>
  <si>
    <t>005</t>
  </si>
  <si>
    <t>隠（提供要領№）</t>
  </si>
  <si>
    <t>リビジョン</t>
  </si>
  <si>
    <t>1：申し込み区分</t>
  </si>
  <si>
    <t>2：業務内容</t>
  </si>
  <si>
    <t>ＧＬ</t>
  </si>
  <si>
    <t>ＣＤ</t>
  </si>
  <si>
    <t>～</t>
  </si>
  <si>
    <t>ブランド(シリーズ)</t>
  </si>
  <si>
    <t>4：依頼区分</t>
  </si>
  <si>
    <r>
      <t>B</t>
    </r>
    <r>
      <rPr>
        <sz val="9"/>
        <rFont val="ＭＳ Ｐゴシック"/>
        <family val="3"/>
      </rPr>
      <t>OOKID</t>
    </r>
  </si>
  <si>
    <r>
      <t>S</t>
    </r>
    <r>
      <rPr>
        <sz val="9"/>
        <rFont val="ＭＳ Ｐゴシック"/>
        <family val="3"/>
      </rPr>
      <t>HEETID</t>
    </r>
  </si>
  <si>
    <t>SWR010</t>
  </si>
  <si>
    <t>SWR011</t>
  </si>
  <si>
    <t>申し込み区分</t>
  </si>
  <si>
    <t>業務内容</t>
  </si>
  <si>
    <t>使用地域</t>
  </si>
  <si>
    <t>依頼区分</t>
  </si>
  <si>
    <t>SWR012</t>
  </si>
  <si>
    <t>ホスト送信済フラグ</t>
  </si>
  <si>
    <t>確定フラグ</t>
  </si>
  <si>
    <t>完成</t>
  </si>
  <si>
    <t>現物</t>
  </si>
  <si>
    <t>デザイン</t>
  </si>
  <si>
    <t>（国内用提案の場合）</t>
  </si>
  <si>
    <t>（海外向け提案の場合）</t>
  </si>
  <si>
    <t>ブランドコード</t>
  </si>
  <si>
    <t>CD</t>
  </si>
  <si>
    <t>CD</t>
  </si>
  <si>
    <t>提案名称(全角)</t>
  </si>
  <si>
    <t>前回または過去の類似提案名称(全角)</t>
  </si>
  <si>
    <t>提供要領名称(全角)</t>
  </si>
  <si>
    <t>その他(全角)</t>
  </si>
  <si>
    <t>GL(全角)</t>
  </si>
  <si>
    <t>担当(全角)</t>
  </si>
  <si>
    <t>工場管理№(半角)</t>
  </si>
  <si>
    <t>（事）本社提案No.(半</t>
  </si>
  <si>
    <t>施策コード(半</t>
  </si>
  <si>
    <t>(半角入力)</t>
  </si>
  <si>
    <t>(全角入力)</t>
  </si>
  <si>
    <t>ﾌﾞﾗﾝﾄﾞｺｰﾄﾞ(半</t>
  </si>
  <si>
    <t>製品コード(半角)</t>
  </si>
  <si>
    <t>ＧＬＯ.(半角)</t>
  </si>
  <si>
    <t>PR</t>
  </si>
  <si>
    <t>ＰＲ</t>
  </si>
  <si>
    <t xml:space="preserve">　 </t>
  </si>
  <si>
    <t>仕上げ標準日程</t>
  </si>
  <si>
    <t>（事）確定予定日　⇒　</t>
  </si>
  <si>
    <t>数量（小数）</t>
  </si>
  <si>
    <t>集約外装仕様</t>
  </si>
  <si>
    <t>コード・名称</t>
  </si>
  <si>
    <t>NM</t>
  </si>
  <si>
    <t>集約フラグ</t>
  </si>
  <si>
    <t>宣伝制作</t>
  </si>
  <si>
    <t>パッケージ制作</t>
  </si>
  <si>
    <t>ﾌﾞﾗﾝﾄﾞ</t>
  </si>
  <si>
    <t>業務・施策(ｻﾌﾞｷｰ1)</t>
  </si>
  <si>
    <t>ﾁｬﾈﾙ</t>
  </si>
  <si>
    <t>運用部門</t>
  </si>
  <si>
    <t>隠(出荷場所)</t>
  </si>
  <si>
    <t>依頼なし・継続</t>
  </si>
  <si>
    <t>制作</t>
  </si>
  <si>
    <t>国内</t>
  </si>
  <si>
    <t>ブランド広告</t>
  </si>
  <si>
    <t>スキンケア</t>
  </si>
  <si>
    <t>依頼なし・継続</t>
  </si>
  <si>
    <t>制作</t>
  </si>
  <si>
    <t>国内</t>
  </si>
  <si>
    <t>ブランド広告</t>
  </si>
  <si>
    <t>スキンケア</t>
  </si>
  <si>
    <t>tsb　001</t>
  </si>
  <si>
    <t>015</t>
  </si>
  <si>
    <t>0</t>
  </si>
  <si>
    <t>01</t>
  </si>
  <si>
    <t>現品見本</t>
  </si>
  <si>
    <t>016</t>
  </si>
  <si>
    <t>サンプル（小型見本）</t>
  </si>
  <si>
    <t>023</t>
  </si>
  <si>
    <t>テスター・パレット</t>
  </si>
  <si>
    <t>02</t>
  </si>
  <si>
    <t>ＴＳ</t>
  </si>
  <si>
    <t>03</t>
  </si>
  <si>
    <t>ＳＮＺ</t>
  </si>
  <si>
    <t>07</t>
  </si>
  <si>
    <t>ＳＬＣ</t>
  </si>
  <si>
    <t>09</t>
  </si>
  <si>
    <t>ＳＺＣ</t>
  </si>
  <si>
    <t>0A</t>
  </si>
  <si>
    <t>ＳＡＨＡ　ＡＰ</t>
  </si>
  <si>
    <t>12</t>
  </si>
  <si>
    <t>鎌倉</t>
  </si>
  <si>
    <t>16</t>
  </si>
  <si>
    <t>掛川</t>
  </si>
  <si>
    <t>17</t>
  </si>
  <si>
    <t>久喜</t>
  </si>
  <si>
    <t>21</t>
  </si>
  <si>
    <t>大阪</t>
  </si>
  <si>
    <t>22</t>
  </si>
  <si>
    <t>ザ・ギンザ</t>
  </si>
  <si>
    <t>23</t>
  </si>
  <si>
    <t>パーラー</t>
  </si>
  <si>
    <t>24</t>
  </si>
  <si>
    <t>本社</t>
  </si>
  <si>
    <t>25</t>
  </si>
  <si>
    <t>＊＊＊</t>
  </si>
  <si>
    <t>26</t>
  </si>
  <si>
    <t>舞鶴</t>
  </si>
  <si>
    <t>28</t>
  </si>
  <si>
    <t>ＳＡＩ</t>
  </si>
  <si>
    <t>30</t>
  </si>
  <si>
    <t>ジアン</t>
  </si>
  <si>
    <t>45</t>
  </si>
  <si>
    <t>エトバス</t>
  </si>
  <si>
    <t>51</t>
  </si>
  <si>
    <t>板橋</t>
  </si>
  <si>
    <t>66</t>
  </si>
  <si>
    <t>ＨＣ</t>
  </si>
  <si>
    <t>67</t>
  </si>
  <si>
    <t>ビューテック</t>
  </si>
  <si>
    <t>68</t>
  </si>
  <si>
    <t>日本　理器</t>
  </si>
  <si>
    <t>69</t>
  </si>
  <si>
    <t>インターアクト</t>
  </si>
  <si>
    <t>72</t>
  </si>
  <si>
    <t>原町製紙</t>
  </si>
  <si>
    <t>75</t>
  </si>
  <si>
    <t>ＰＦＪ</t>
  </si>
  <si>
    <t>97</t>
  </si>
  <si>
    <t>その他２</t>
  </si>
  <si>
    <t>99</t>
  </si>
  <si>
    <t>その他</t>
  </si>
  <si>
    <t>新規</t>
  </si>
  <si>
    <t>中止</t>
  </si>
  <si>
    <t>監修</t>
  </si>
  <si>
    <t>海外</t>
  </si>
  <si>
    <t>企業広告</t>
  </si>
  <si>
    <t>I類商品</t>
  </si>
  <si>
    <t>II類商品</t>
  </si>
  <si>
    <t>販売施策品</t>
  </si>
  <si>
    <t>04</t>
  </si>
  <si>
    <t>メーキャップ</t>
  </si>
  <si>
    <t>ヘア</t>
  </si>
  <si>
    <t>ボディ</t>
  </si>
  <si>
    <t>05</t>
  </si>
  <si>
    <t>フレグランス</t>
  </si>
  <si>
    <t>06</t>
  </si>
  <si>
    <t>メンズ</t>
  </si>
  <si>
    <t>用具</t>
  </si>
  <si>
    <t>08</t>
  </si>
  <si>
    <t>0025</t>
  </si>
  <si>
    <t>ＫＤｾﾝﾀｰ</t>
  </si>
  <si>
    <t>0035</t>
  </si>
  <si>
    <t>RＤｾﾝﾀｰ</t>
  </si>
  <si>
    <t>0526</t>
  </si>
  <si>
    <t>大東梱包㈱</t>
  </si>
  <si>
    <t>0528</t>
  </si>
  <si>
    <t>大日本印刷㈱</t>
  </si>
  <si>
    <t>5G08</t>
  </si>
  <si>
    <t>㈱オーエスシーテック</t>
  </si>
  <si>
    <t>9Y14</t>
  </si>
  <si>
    <t>資生堂物流ｻｰﾋﾞｽ本店</t>
  </si>
  <si>
    <t>AAAA</t>
  </si>
  <si>
    <t>集約なし</t>
  </si>
  <si>
    <t>A1</t>
  </si>
  <si>
    <t>樹脂・ガラス7ml/化粧</t>
  </si>
  <si>
    <t>A2</t>
  </si>
  <si>
    <t>樹脂・ガラス7ml/乳液</t>
  </si>
  <si>
    <t>B1</t>
  </si>
  <si>
    <t>パウチ一連/サイズ40</t>
  </si>
  <si>
    <t>B2</t>
  </si>
  <si>
    <t>パウチ一連/サイズ50</t>
  </si>
  <si>
    <t>B3</t>
  </si>
  <si>
    <t>パウチ一連/サイズ70</t>
  </si>
  <si>
    <t>C1</t>
  </si>
  <si>
    <t>パウチ二連/サイズ40</t>
  </si>
  <si>
    <t>C2</t>
  </si>
  <si>
    <t>パウチ二連/サイズ50</t>
  </si>
  <si>
    <t>C3</t>
  </si>
  <si>
    <t>パウチ二連/サイズ70</t>
  </si>
  <si>
    <t>D1</t>
  </si>
  <si>
    <t>チューブ８G</t>
  </si>
  <si>
    <t>現品見本</t>
  </si>
  <si>
    <t>I類商品</t>
  </si>
  <si>
    <t xml:space="preserve"> 集約なし</t>
  </si>
  <si>
    <t>A1 樹脂・ガラス7ml/化粧</t>
  </si>
  <si>
    <t>A2 樹脂・ガラス7ml/乳液</t>
  </si>
  <si>
    <t>B1 パウチ一連/サイズ40</t>
  </si>
  <si>
    <t>B2 パウチ一連/サイズ50</t>
  </si>
  <si>
    <t>B3 パウチ一連/サイズ70</t>
  </si>
  <si>
    <t>C1 パウチ二連/サイズ40</t>
  </si>
  <si>
    <t>C2 パウチ二連/サイズ50</t>
  </si>
  <si>
    <t>C3 パウチ二連/サイズ70</t>
  </si>
  <si>
    <t>D1 チューブ８G</t>
  </si>
  <si>
    <t>1</t>
  </si>
  <si>
    <t>2</t>
  </si>
  <si>
    <t>015</t>
  </si>
  <si>
    <t>01</t>
  </si>
  <si>
    <t>02</t>
  </si>
  <si>
    <t>0</t>
  </si>
  <si>
    <t>1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</si>
</sst>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0.000%"/>
    <numFmt numFmtId="179" formatCode="0.0%"/>
    <numFmt numFmtId="180" formatCode="m/d"/>
    <numFmt numFmtId="181" formatCode="yy\-m\-d"/>
    <numFmt numFmtId="182" formatCode="#\ｺ"/>
    <numFmt numFmtId="183" formatCode="#&quot;円&quot;"/>
    <numFmt numFmtId="184" formatCode="0_);[Red]\(0\)"/>
    <numFmt numFmtId="185" formatCode="#,##0_ "/>
    <numFmt numFmtId="186" formatCode="#,##0_);[Red]\(#,##0\)"/>
    <numFmt numFmtId="187" formatCode="0.0"/>
    <numFmt numFmtId="188" formatCode="mm/dd/yy"/>
    <numFmt numFmtId="189" formatCode="[&lt;=999]000;[&lt;=99999]000\-00;000\-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_ "/>
    <numFmt numFmtId="194" formatCode="0.0_ "/>
    <numFmt numFmtId="195" formatCode="0.00_ "/>
    <numFmt numFmtId="196" formatCode="#,##0.00_ ;[Red]\-#,##0.00\ "/>
    <numFmt numFmtId="197" formatCode="#,##0.00_ "/>
    <numFmt numFmtId="198" formatCode="0.E+00"/>
    <numFmt numFmtId="199" formatCode="0;&quot;▲ &quot;0"/>
    <numFmt numFmtId="200" formatCode="&quot;個&quot;"/>
    <numFmt numFmtId="201" formatCode="&quot;\&quot;#,##0.00"/>
    <numFmt numFmtId="202" formatCode="0&quot;個&quot;"/>
    <numFmt numFmtId="203" formatCode="#,##0&quot;個&quot;"/>
    <numFmt numFmtId="204" formatCode="#,##0&quot;g/ml&quot;"/>
    <numFmt numFmtId="205" formatCode="#,##0&quot; g/ml&quot;"/>
    <numFmt numFmtId="206" formatCode="#,##0&quot; v&quot;"/>
    <numFmt numFmtId="207" formatCode="#,##0&quot;名&quot;"/>
    <numFmt numFmtId="208" formatCode="#,##0&quot;mm&quot;"/>
    <numFmt numFmtId="209" formatCode="#,##0&quot;g&quot;"/>
    <numFmt numFmtId="210" formatCode="000"/>
    <numFmt numFmtId="211" formatCode="#,##0;;"/>
  </numFmts>
  <fonts count="6">
    <font>
      <sz val="9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MS UI Gothic"/>
      <family val="3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3" borderId="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22" fontId="0" fillId="0" borderId="8" xfId="0" applyNumberFormat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9" fontId="1" fillId="4" borderId="8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11" xfId="0" applyNumberFormat="1" applyFill="1" applyBorder="1" applyAlignment="1" applyProtection="1">
      <alignment horizontal="center" vertical="center" shrinkToFit="1"/>
      <protection/>
    </xf>
    <xf numFmtId="49" fontId="0" fillId="6" borderId="12" xfId="0" applyNumberFormat="1" applyFill="1" applyBorder="1" applyAlignment="1" applyProtection="1">
      <alignment horizontal="center" vertical="center" shrinkToFit="1"/>
      <protection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3" xfId="21" applyFont="1" applyFill="1" applyBorder="1" applyAlignment="1">
      <alignment horizontal="center" vertical="center"/>
    </xf>
    <xf numFmtId="0" fontId="2" fillId="7" borderId="1" xfId="21" applyFont="1" applyFill="1" applyBorder="1" applyAlignment="1">
      <alignment horizontal="center" vertical="center"/>
    </xf>
    <xf numFmtId="0" fontId="2" fillId="7" borderId="2" xfId="21" applyFont="1" applyFill="1" applyBorder="1" applyAlignment="1">
      <alignment horizontal="center" vertical="center"/>
    </xf>
    <xf numFmtId="49" fontId="0" fillId="8" borderId="11" xfId="21" applyNumberFormat="1" applyFont="1" applyFill="1" applyBorder="1" applyAlignment="1" applyProtection="1">
      <alignment horizontal="center" vertical="center" shrinkToFit="1"/>
      <protection locked="0"/>
    </xf>
    <xf numFmtId="49" fontId="0" fillId="8" borderId="13" xfId="21" applyNumberFormat="1" applyFill="1" applyBorder="1" applyAlignment="1" applyProtection="1">
      <alignment horizontal="center" vertical="center" shrinkToFit="1"/>
      <protection locked="0"/>
    </xf>
    <xf numFmtId="49" fontId="0" fillId="8" borderId="12" xfId="21" applyNumberFormat="1" applyFill="1" applyBorder="1" applyAlignment="1" applyProtection="1">
      <alignment horizontal="center" vertical="center" shrinkToFit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11" xfId="0" applyNumberFormat="1" applyFill="1" applyBorder="1" applyAlignment="1" applyProtection="1">
      <alignment horizontal="center" vertical="center" shrinkToFit="1"/>
      <protection locked="0"/>
    </xf>
    <xf numFmtId="49" fontId="0" fillId="5" borderId="13" xfId="0" applyNumberFormat="1" applyFill="1" applyBorder="1" applyAlignment="1" applyProtection="1">
      <alignment horizontal="center" vertical="center" shrinkToFit="1"/>
      <protection locked="0"/>
    </xf>
    <xf numFmtId="49" fontId="0" fillId="5" borderId="12" xfId="0" applyNumberFormat="1" applyFill="1" applyBorder="1" applyAlignment="1" applyProtection="1">
      <alignment horizontal="center" vertical="center" shrinkToFit="1"/>
      <protection locked="0"/>
    </xf>
    <xf numFmtId="0" fontId="2" fillId="7" borderId="1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3" borderId="11" xfId="0" applyNumberFormat="1" applyFill="1" applyBorder="1" applyAlignment="1" applyProtection="1">
      <alignment horizontal="center" vertical="center" shrinkToFit="1"/>
      <protection locked="0"/>
    </xf>
    <xf numFmtId="49" fontId="0" fillId="3" borderId="13" xfId="0" applyNumberFormat="1" applyFill="1" applyBorder="1" applyAlignment="1" applyProtection="1">
      <alignment horizontal="center" vertical="center" shrinkToFit="1"/>
      <protection locked="0"/>
    </xf>
    <xf numFmtId="49" fontId="0" fillId="3" borderId="12" xfId="0" applyNumberFormat="1" applyFill="1" applyBorder="1" applyAlignment="1" applyProtection="1">
      <alignment horizontal="center" vertical="center" shrinkToFit="1"/>
      <protection locked="0"/>
    </xf>
    <xf numFmtId="49" fontId="0" fillId="8" borderId="11" xfId="0" applyNumberFormat="1" applyFill="1" applyBorder="1" applyAlignment="1" applyProtection="1">
      <alignment horizontal="center" vertical="center" shrinkToFit="1"/>
      <protection locked="0"/>
    </xf>
    <xf numFmtId="49" fontId="0" fillId="8" borderId="13" xfId="0" applyNumberFormat="1" applyFill="1" applyBorder="1" applyAlignment="1" applyProtection="1">
      <alignment horizontal="center" vertical="center" shrinkToFit="1"/>
      <protection locked="0"/>
    </xf>
    <xf numFmtId="49" fontId="0" fillId="8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 shrinkToFit="1"/>
      <protection/>
    </xf>
    <xf numFmtId="49" fontId="0" fillId="0" borderId="13" xfId="0" applyNumberFormat="1" applyBorder="1" applyAlignment="1" applyProtection="1">
      <alignment horizontal="center" vertical="center" shrinkToFit="1"/>
      <protection/>
    </xf>
    <xf numFmtId="49" fontId="0" fillId="0" borderId="12" xfId="0" applyNumberFormat="1" applyBorder="1" applyAlignment="1" applyProtection="1">
      <alignment horizontal="center" vertical="center" shrinkToFit="1"/>
      <protection/>
    </xf>
    <xf numFmtId="0" fontId="2" fillId="7" borderId="11" xfId="0" applyFont="1" applyFill="1" applyBorder="1" applyAlignment="1">
      <alignment horizontal="left" vertical="center" shrinkToFit="1"/>
    </xf>
    <xf numFmtId="0" fontId="2" fillId="7" borderId="13" xfId="0" applyFont="1" applyFill="1" applyBorder="1" applyAlignment="1">
      <alignment horizontal="left" vertical="center" shrinkToFit="1"/>
    </xf>
    <xf numFmtId="0" fontId="2" fillId="7" borderId="12" xfId="0" applyFont="1" applyFill="1" applyBorder="1" applyAlignment="1">
      <alignment horizontal="left" vertical="center" shrinkToFit="1"/>
    </xf>
    <xf numFmtId="49" fontId="0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2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11" xfId="0" applyNumberFormat="1" applyFont="1" applyBorder="1" applyAlignment="1" applyProtection="1">
      <alignment horizontal="center" vertical="center" shrinkToFit="1"/>
      <protection locked="0"/>
    </xf>
    <xf numFmtId="176" fontId="0" fillId="0" borderId="13" xfId="0" applyNumberFormat="1" applyFont="1" applyBorder="1" applyAlignment="1" applyProtection="1">
      <alignment horizontal="center" vertical="center" shrinkToFit="1"/>
      <protection locked="0"/>
    </xf>
    <xf numFmtId="176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8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8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8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 shrinkToFit="1"/>
      <protection/>
    </xf>
    <xf numFmtId="49" fontId="0" fillId="0" borderId="13" xfId="0" applyNumberFormat="1" applyFont="1" applyBorder="1" applyAlignment="1" applyProtection="1">
      <alignment horizontal="center" vertical="center" shrinkToFit="1"/>
      <protection/>
    </xf>
    <xf numFmtId="49" fontId="0" fillId="0" borderId="12" xfId="0" applyNumberFormat="1" applyFont="1" applyBorder="1" applyAlignment="1" applyProtection="1">
      <alignment horizontal="center" vertical="center" shrinkToFit="1"/>
      <protection/>
    </xf>
    <xf numFmtId="0" fontId="2" fillId="7" borderId="11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0" fillId="0" borderId="11" xfId="0" applyNumberFormat="1" applyFont="1" applyBorder="1" applyAlignment="1" applyProtection="1">
      <alignment vertical="center" shrinkToFit="1"/>
      <protection/>
    </xf>
    <xf numFmtId="49" fontId="0" fillId="0" borderId="13" xfId="0" applyNumberFormat="1" applyFont="1" applyBorder="1" applyAlignment="1" applyProtection="1">
      <alignment vertical="center" shrinkToFit="1"/>
      <protection/>
    </xf>
    <xf numFmtId="49" fontId="0" fillId="0" borderId="12" xfId="0" applyNumberFormat="1" applyFont="1" applyBorder="1" applyAlignment="1" applyProtection="1">
      <alignment vertical="center" shrinkToFit="1"/>
      <protection/>
    </xf>
    <xf numFmtId="201" fontId="0" fillId="0" borderId="11" xfId="0" applyNumberFormat="1" applyBorder="1" applyAlignment="1" applyProtection="1">
      <alignment vertical="center" shrinkToFit="1"/>
      <protection locked="0"/>
    </xf>
    <xf numFmtId="201" fontId="0" fillId="0" borderId="13" xfId="0" applyNumberFormat="1" applyBorder="1" applyAlignment="1" applyProtection="1">
      <alignment vertical="center" shrinkToFit="1"/>
      <protection locked="0"/>
    </xf>
    <xf numFmtId="201" fontId="0" fillId="0" borderId="12" xfId="0" applyNumberFormat="1" applyBorder="1" applyAlignment="1" applyProtection="1">
      <alignment vertical="center" shrinkToFit="1"/>
      <protection locked="0"/>
    </xf>
    <xf numFmtId="3" fontId="0" fillId="0" borderId="11" xfId="0" applyNumberFormat="1" applyBorder="1" applyAlignment="1" applyProtection="1">
      <alignment vertical="center" shrinkToFit="1"/>
      <protection locked="0"/>
    </xf>
    <xf numFmtId="3" fontId="0" fillId="0" borderId="13" xfId="0" applyNumberFormat="1" applyBorder="1" applyAlignment="1" applyProtection="1">
      <alignment vertical="center" shrinkToFit="1"/>
      <protection locked="0"/>
    </xf>
    <xf numFmtId="3" fontId="0" fillId="0" borderId="12" xfId="0" applyNumberFormat="1" applyBorder="1" applyAlignment="1" applyProtection="1">
      <alignment vertical="center" shrinkToFit="1"/>
      <protection locked="0"/>
    </xf>
    <xf numFmtId="0" fontId="2" fillId="7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9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76" fontId="0" fillId="0" borderId="3" xfId="0" applyNumberFormat="1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 applyProtection="1">
      <alignment horizontal="center" vertical="center" shrinkToFit="1"/>
      <protection locked="0"/>
    </xf>
    <xf numFmtId="176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49" fontId="0" fillId="0" borderId="11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2" fillId="7" borderId="11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12" xfId="0" applyFont="1" applyFill="1" applyBorder="1" applyAlignment="1">
      <alignment horizontal="center" vertical="center" shrinkToFit="1"/>
    </xf>
    <xf numFmtId="202" fontId="0" fillId="0" borderId="11" xfId="0" applyNumberFormat="1" applyBorder="1" applyAlignment="1" applyProtection="1">
      <alignment horizontal="right" vertical="center" shrinkToFit="1"/>
      <protection locked="0"/>
    </xf>
    <xf numFmtId="202" fontId="0" fillId="0" borderId="12" xfId="0" applyNumberFormat="1" applyBorder="1" applyAlignment="1" applyProtection="1">
      <alignment horizontal="right" vertical="center" shrinkToFit="1"/>
      <protection locked="0"/>
    </xf>
    <xf numFmtId="0" fontId="2" fillId="7" borderId="14" xfId="0" applyFont="1" applyFill="1" applyBorder="1" applyAlignment="1">
      <alignment horizontal="center" vertical="center" textRotation="255"/>
    </xf>
    <xf numFmtId="0" fontId="2" fillId="7" borderId="7" xfId="0" applyFont="1" applyFill="1" applyBorder="1" applyAlignment="1">
      <alignment horizontal="center" vertical="center" textRotation="255"/>
    </xf>
    <xf numFmtId="0" fontId="2" fillId="7" borderId="15" xfId="0" applyFont="1" applyFill="1" applyBorder="1" applyAlignment="1">
      <alignment horizontal="center" vertical="center" textRotation="255"/>
    </xf>
    <xf numFmtId="0" fontId="2" fillId="7" borderId="8" xfId="0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 applyAlignment="1" applyProtection="1">
      <alignment horizontal="center" vertical="center" shrinkToFit="1"/>
      <protection/>
    </xf>
    <xf numFmtId="203" fontId="0" fillId="0" borderId="11" xfId="0" applyNumberFormat="1" applyBorder="1" applyAlignment="1" applyProtection="1">
      <alignment vertical="center" shrinkToFit="1"/>
      <protection/>
    </xf>
    <xf numFmtId="203" fontId="0" fillId="0" borderId="13" xfId="0" applyNumberFormat="1" applyBorder="1" applyAlignment="1" applyProtection="1">
      <alignment vertical="center" shrinkToFit="1"/>
      <protection/>
    </xf>
    <xf numFmtId="203" fontId="0" fillId="0" borderId="12" xfId="0" applyNumberFormat="1" applyBorder="1" applyAlignment="1" applyProtection="1">
      <alignment vertical="center" shrinkToFit="1"/>
      <protection/>
    </xf>
    <xf numFmtId="3" fontId="0" fillId="0" borderId="8" xfId="0" applyNumberFormat="1" applyFont="1" applyFill="1" applyBorder="1" applyAlignment="1" applyProtection="1">
      <alignment vertical="center" shrinkToFit="1"/>
      <protection locked="0"/>
    </xf>
    <xf numFmtId="49" fontId="0" fillId="8" borderId="8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8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4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176" fontId="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9" xfId="0" applyNumberFormat="1" applyFont="1" applyBorder="1" applyAlignment="1" applyProtection="1">
      <alignment horizontal="center" vertical="center" shrinkToFit="1"/>
      <protection locked="0"/>
    </xf>
    <xf numFmtId="176" fontId="0" fillId="0" borderId="5" xfId="0" applyNumberFormat="1" applyFont="1" applyBorder="1" applyAlignment="1" applyProtection="1">
      <alignment horizontal="center" vertical="center" shrinkToFit="1"/>
      <protection locked="0"/>
    </xf>
    <xf numFmtId="176" fontId="0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 vertical="center" shrinkToFit="1"/>
      <protection locked="0"/>
    </xf>
    <xf numFmtId="176" fontId="0" fillId="0" borderId="13" xfId="0" applyNumberFormat="1" applyBorder="1" applyAlignment="1" applyProtection="1">
      <alignment horizontal="center" vertical="center" shrinkToFit="1"/>
      <protection locked="0"/>
    </xf>
    <xf numFmtId="176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203" fontId="0" fillId="0" borderId="8" xfId="0" applyNumberFormat="1" applyBorder="1" applyAlignment="1" applyProtection="1">
      <alignment horizontal="center" vertical="center" shrinkToFit="1"/>
      <protection locked="0"/>
    </xf>
    <xf numFmtId="207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textRotation="255"/>
    </xf>
    <xf numFmtId="208" fontId="0" fillId="0" borderId="8" xfId="0" applyNumberFormat="1" applyBorder="1" applyAlignment="1" applyProtection="1">
      <alignment vertical="center" shrinkToFit="1"/>
      <protection locked="0"/>
    </xf>
    <xf numFmtId="209" fontId="0" fillId="0" borderId="3" xfId="0" applyNumberFormat="1" applyBorder="1" applyAlignment="1" applyProtection="1">
      <alignment horizontal="center" vertical="center" shrinkToFit="1"/>
      <protection locked="0"/>
    </xf>
    <xf numFmtId="209" fontId="0" fillId="0" borderId="2" xfId="0" applyNumberFormat="1" applyBorder="1" applyAlignment="1" applyProtection="1">
      <alignment horizontal="center" vertical="center" shrinkToFit="1"/>
      <protection locked="0"/>
    </xf>
    <xf numFmtId="209" fontId="0" fillId="0" borderId="9" xfId="0" applyNumberFormat="1" applyBorder="1" applyAlignment="1" applyProtection="1">
      <alignment horizontal="center" vertical="center" shrinkToFit="1"/>
      <protection locked="0"/>
    </xf>
    <xf numFmtId="209" fontId="0" fillId="0" borderId="6" xfId="0" applyNumberFormat="1" applyBorder="1" applyAlignment="1" applyProtection="1">
      <alignment horizontal="center" vertical="center" shrinkToFit="1"/>
      <protection locked="0"/>
    </xf>
    <xf numFmtId="0" fontId="2" fillId="7" borderId="8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4" xfId="0" applyNumberForma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49" fontId="0" fillId="0" borderId="3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vertical="top" wrapText="1"/>
      <protection locked="0"/>
    </xf>
    <xf numFmtId="49" fontId="0" fillId="0" borderId="9" xfId="0" applyNumberFormat="1" applyBorder="1" applyAlignment="1" applyProtection="1">
      <alignment vertical="top" wrapText="1"/>
      <protection locked="0"/>
    </xf>
    <xf numFmtId="49" fontId="0" fillId="0" borderId="5" xfId="0" applyNumberForma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0" fontId="0" fillId="9" borderId="8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textRotation="255"/>
    </xf>
    <xf numFmtId="49" fontId="0" fillId="8" borderId="14" xfId="0" applyNumberFormat="1" applyFill="1" applyBorder="1" applyAlignment="1" applyProtection="1">
      <alignment horizontal="center" vertical="center" shrinkToFit="1"/>
      <protection locked="0"/>
    </xf>
    <xf numFmtId="49" fontId="0" fillId="8" borderId="8" xfId="0" applyNumberForma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/>
    </xf>
    <xf numFmtId="49" fontId="0" fillId="8" borderId="3" xfId="0" applyNumberFormat="1" applyFill="1" applyBorder="1" applyAlignment="1" applyProtection="1">
      <alignment horizontal="center" vertical="center" shrinkToFit="1"/>
      <protection locked="0"/>
    </xf>
    <xf numFmtId="49" fontId="0" fillId="8" borderId="1" xfId="0" applyNumberFormat="1" applyFill="1" applyBorder="1" applyAlignment="1" applyProtection="1">
      <alignment horizontal="center" vertical="center" shrinkToFit="1"/>
      <protection locked="0"/>
    </xf>
    <xf numFmtId="49" fontId="0" fillId="8" borderId="2" xfId="0" applyNumberFormat="1" applyFill="1" applyBorder="1" applyAlignment="1" applyProtection="1">
      <alignment horizontal="center" vertical="center" shrinkToFit="1"/>
      <protection locked="0"/>
    </xf>
    <xf numFmtId="0" fontId="2" fillId="7" borderId="8" xfId="0" applyFont="1" applyFill="1" applyBorder="1" applyAlignment="1">
      <alignment horizontal="center" vertical="center" textRotation="255"/>
    </xf>
    <xf numFmtId="0" fontId="0" fillId="4" borderId="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textRotation="255" wrapText="1"/>
    </xf>
    <xf numFmtId="0" fontId="0" fillId="0" borderId="7" xfId="0" applyNumberFormat="1" applyFont="1" applyFill="1" applyBorder="1" applyAlignment="1">
      <alignment horizontal="center" vertical="center" textRotation="255" wrapText="1"/>
    </xf>
    <xf numFmtId="0" fontId="0" fillId="0" borderId="15" xfId="0" applyNumberFormat="1" applyFont="1" applyFill="1" applyBorder="1" applyAlignment="1">
      <alignment horizontal="center" vertical="center" textRotation="255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textRotation="255" wrapText="1"/>
    </xf>
    <xf numFmtId="0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9" xfId="0" applyNumberFormat="1" applyFont="1" applyFill="1" applyBorder="1" applyAlignment="1">
      <alignment horizontal="center" vertical="center" textRotation="255" wrapText="1"/>
    </xf>
    <xf numFmtId="0" fontId="0" fillId="0" borderId="8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4" xfId="0" applyNumberFormat="1" applyFont="1" applyFill="1" applyBorder="1" applyAlignment="1" applyProtection="1">
      <alignment vertical="top" wrapText="1"/>
      <protection locked="0"/>
    </xf>
    <xf numFmtId="0" fontId="0" fillId="0" borderId="9" xfId="0" applyNumberFormat="1" applyFont="1" applyFill="1" applyBorder="1" applyAlignment="1" applyProtection="1">
      <alignment vertical="top" wrapText="1"/>
      <protection locked="0"/>
    </xf>
    <xf numFmtId="0" fontId="0" fillId="0" borderId="5" xfId="0" applyNumberFormat="1" applyFont="1" applyFill="1" applyBorder="1" applyAlignment="1" applyProtection="1">
      <alignment vertical="top" wrapText="1"/>
      <protection locked="0"/>
    </xf>
    <xf numFmtId="0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Fill="1" applyBorder="1" applyAlignment="1">
      <alignment horizontal="center" vertical="center"/>
    </xf>
    <xf numFmtId="201" fontId="0" fillId="0" borderId="8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11" fontId="0" fillId="0" borderId="8" xfId="0" applyNumberFormat="1" applyFont="1" applyFill="1" applyBorder="1" applyAlignment="1">
      <alignment horizontal="center" vertical="center" shrinkToFit="1"/>
    </xf>
    <xf numFmtId="201" fontId="0" fillId="0" borderId="8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 applyProtection="1">
      <alignment vertical="top" wrapText="1"/>
      <protection locked="0"/>
    </xf>
    <xf numFmtId="49" fontId="0" fillId="0" borderId="1" xfId="0" applyNumberFormat="1" applyFont="1" applyFill="1" applyBorder="1" applyAlignment="1" applyProtection="1">
      <alignment vertical="top" wrapText="1"/>
      <protection locked="0"/>
    </xf>
    <xf numFmtId="49" fontId="0" fillId="0" borderId="2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vertical="top" wrapText="1"/>
      <protection locked="0"/>
    </xf>
    <xf numFmtId="49" fontId="0" fillId="0" borderId="4" xfId="0" applyNumberFormat="1" applyFont="1" applyFill="1" applyBorder="1" applyAlignment="1" applyProtection="1">
      <alignment vertical="top" wrapText="1"/>
      <protection locked="0"/>
    </xf>
    <xf numFmtId="49" fontId="0" fillId="0" borderId="9" xfId="0" applyNumberFormat="1" applyFont="1" applyFill="1" applyBorder="1" applyAlignment="1" applyProtection="1">
      <alignment vertical="top" wrapText="1"/>
      <protection locked="0"/>
    </xf>
    <xf numFmtId="49" fontId="0" fillId="0" borderId="5" xfId="0" applyNumberFormat="1" applyFont="1" applyFill="1" applyBorder="1" applyAlignment="1" applyProtection="1">
      <alignment vertical="top" wrapText="1"/>
      <protection locked="0"/>
    </xf>
    <xf numFmtId="49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3" xfId="0" applyFont="1" applyFill="1" applyBorder="1" applyAlignment="1">
      <alignment vertical="center" textRotation="255" wrapText="1"/>
    </xf>
    <xf numFmtId="0" fontId="0" fillId="0" borderId="10" xfId="0" applyFont="1" applyFill="1" applyBorder="1" applyAlignment="1">
      <alignment vertical="center" textRotation="255" wrapText="1"/>
    </xf>
    <xf numFmtId="0" fontId="0" fillId="0" borderId="9" xfId="0" applyFont="1" applyFill="1" applyBorder="1" applyAlignment="1">
      <alignment vertical="center" textRotation="255" wrapText="1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WR0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WR010"/>
  <dimension ref="A1:CZ292"/>
  <sheetViews>
    <sheetView showGridLines="0" tabSelected="1" zoomScaleSheetLayoutView="50" workbookViewId="0" topLeftCell="A1">
      <selection activeCell="D1" sqref="D1:G1"/>
    </sheetView>
  </sheetViews>
  <sheetFormatPr defaultColWidth="9.33203125" defaultRowHeight="18" customHeight="1"/>
  <cols>
    <col min="1" max="68" width="4.16015625" style="4" customWidth="1"/>
    <col min="69" max="69" width="16.83203125" style="4" hidden="1" customWidth="1"/>
    <col min="70" max="70" width="9" style="4" hidden="1" customWidth="1"/>
    <col min="71" max="71" width="3" style="4" hidden="1" customWidth="1"/>
    <col min="72" max="72" width="4.16015625" style="4" hidden="1" customWidth="1"/>
    <col min="73" max="73" width="4.66015625" style="13" hidden="1" customWidth="1"/>
    <col min="74" max="74" width="25.5" style="13" hidden="1" customWidth="1"/>
    <col min="75" max="75" width="4.16015625" style="13" hidden="1" customWidth="1"/>
    <col min="76" max="76" width="4.66015625" style="13" hidden="1" customWidth="1"/>
    <col min="77" max="77" width="6" style="13" hidden="1" customWidth="1"/>
    <col min="78" max="78" width="4.16015625" style="13" hidden="1" customWidth="1"/>
    <col min="79" max="79" width="4.66015625" style="13" hidden="1" customWidth="1"/>
    <col min="80" max="80" width="19.16015625" style="13" hidden="1" customWidth="1"/>
    <col min="81" max="81" width="4.16015625" style="13" hidden="1" customWidth="1"/>
    <col min="82" max="82" width="4.66015625" style="13" hidden="1" customWidth="1"/>
    <col min="83" max="83" width="6" style="13" hidden="1" customWidth="1"/>
    <col min="84" max="84" width="4.16015625" style="13" hidden="1" customWidth="1"/>
    <col min="85" max="85" width="4.66015625" style="13" hidden="1" customWidth="1"/>
    <col min="86" max="86" width="6" style="13" hidden="1" customWidth="1"/>
    <col min="87" max="87" width="4.16015625" style="13" hidden="1" customWidth="1"/>
    <col min="88" max="88" width="4.66015625" style="13" hidden="1" customWidth="1"/>
    <col min="89" max="89" width="12.83203125" style="13" hidden="1" customWidth="1"/>
    <col min="90" max="90" width="4.16015625" style="13" hidden="1" customWidth="1"/>
    <col min="91" max="91" width="4.66015625" style="13" hidden="1" customWidth="1"/>
    <col min="92" max="92" width="12.16015625" style="13" hidden="1" customWidth="1"/>
    <col min="93" max="93" width="4.16015625" style="13" hidden="1" customWidth="1"/>
    <col min="94" max="94" width="4.66015625" style="13" hidden="1" customWidth="1"/>
    <col min="95" max="95" width="12.83203125" style="13" hidden="1" customWidth="1"/>
    <col min="96" max="96" width="4.16015625" style="13" hidden="1" customWidth="1"/>
    <col min="97" max="97" width="4.66015625" style="13" hidden="1" customWidth="1"/>
    <col min="98" max="98" width="12.83203125" style="13" hidden="1" customWidth="1"/>
    <col min="99" max="99" width="4.16015625" style="13" hidden="1" customWidth="1"/>
    <col min="100" max="100" width="4.16015625" style="4" hidden="1" customWidth="1"/>
    <col min="101" max="101" width="19.16015625" style="4" hidden="1" customWidth="1"/>
    <col min="102" max="102" width="4.16015625" style="4" hidden="1" customWidth="1"/>
    <col min="103" max="103" width="25.16015625" style="4" hidden="1" customWidth="1"/>
    <col min="104" max="104" width="4.16015625" style="4" hidden="1" customWidth="1"/>
    <col min="105" max="16384" width="4.16015625" style="4" customWidth="1"/>
  </cols>
  <sheetData>
    <row r="1" spans="1:67" ht="18" customHeight="1">
      <c r="A1" s="88" t="s">
        <v>0</v>
      </c>
      <c r="B1" s="89"/>
      <c r="C1" s="90"/>
      <c r="D1" s="130" t="s">
        <v>334</v>
      </c>
      <c r="E1" s="131"/>
      <c r="F1" s="131"/>
      <c r="G1" s="132"/>
      <c r="H1" s="88" t="s">
        <v>1</v>
      </c>
      <c r="I1" s="89"/>
      <c r="J1" s="90"/>
      <c r="K1" s="133"/>
      <c r="L1" s="134"/>
      <c r="M1" s="135"/>
      <c r="N1" s="6"/>
      <c r="O1" s="142" t="s">
        <v>189</v>
      </c>
      <c r="P1" s="143"/>
      <c r="Q1" s="143"/>
      <c r="R1" s="144"/>
      <c r="S1" s="85"/>
      <c r="T1" s="86"/>
      <c r="U1" s="86"/>
      <c r="V1" s="86"/>
      <c r="W1" s="86"/>
      <c r="X1" s="86"/>
      <c r="Y1" s="86"/>
      <c r="Z1" s="87"/>
      <c r="AA1" s="9"/>
      <c r="AB1" s="74" t="s">
        <v>22</v>
      </c>
      <c r="AC1" s="74"/>
      <c r="AD1" s="74"/>
      <c r="AE1" s="148"/>
      <c r="AF1" s="149"/>
      <c r="AG1" s="149"/>
      <c r="AH1" s="150"/>
      <c r="AI1" s="5"/>
      <c r="AJ1" s="6"/>
      <c r="AK1" s="133" t="s">
        <v>37</v>
      </c>
      <c r="AL1" s="134"/>
      <c r="AM1" s="135"/>
      <c r="AN1" s="107"/>
      <c r="AO1" s="107"/>
      <c r="AP1" s="107"/>
      <c r="AQ1" s="5"/>
      <c r="AR1" s="6"/>
      <c r="AS1" s="177" t="s">
        <v>42</v>
      </c>
      <c r="AT1" s="85"/>
      <c r="AU1" s="86"/>
      <c r="AV1" s="87"/>
      <c r="AW1" s="169"/>
      <c r="AX1" s="170"/>
      <c r="AY1" s="170"/>
      <c r="AZ1" s="170"/>
      <c r="BA1" s="170"/>
      <c r="BB1" s="170"/>
      <c r="BC1" s="170"/>
      <c r="BD1" s="170"/>
      <c r="BE1" s="171"/>
      <c r="BF1" s="89" t="s">
        <v>47</v>
      </c>
      <c r="BG1" s="89"/>
      <c r="BH1" s="89"/>
      <c r="BI1" s="89"/>
      <c r="BJ1" s="89"/>
      <c r="BK1" s="89"/>
      <c r="BL1" s="90"/>
      <c r="BM1" s="74" t="s">
        <v>44</v>
      </c>
      <c r="BN1" s="74"/>
      <c r="BO1" s="74"/>
    </row>
    <row r="2" spans="1:67" ht="18" customHeight="1">
      <c r="A2" s="133" t="s">
        <v>5</v>
      </c>
      <c r="B2" s="134"/>
      <c r="C2" s="135"/>
      <c r="D2" s="145"/>
      <c r="E2" s="146"/>
      <c r="F2" s="146"/>
      <c r="G2" s="146"/>
      <c r="H2" s="146"/>
      <c r="I2" s="146"/>
      <c r="J2" s="146"/>
      <c r="K2" s="146"/>
      <c r="L2" s="146"/>
      <c r="M2" s="147"/>
      <c r="N2" s="5"/>
      <c r="O2" s="115" t="s">
        <v>188</v>
      </c>
      <c r="P2" s="116"/>
      <c r="Q2" s="116"/>
      <c r="R2" s="117"/>
      <c r="S2" s="85"/>
      <c r="T2" s="86"/>
      <c r="U2" s="86"/>
      <c r="V2" s="86"/>
      <c r="W2" s="86"/>
      <c r="X2" s="86"/>
      <c r="Y2" s="86"/>
      <c r="Z2" s="87"/>
      <c r="AA2" s="5"/>
      <c r="AB2" s="74" t="s">
        <v>36</v>
      </c>
      <c r="AC2" s="74"/>
      <c r="AD2" s="74"/>
      <c r="AE2" s="151"/>
      <c r="AF2" s="152"/>
      <c r="AG2" s="152"/>
      <c r="AH2" s="153"/>
      <c r="AI2" s="5"/>
      <c r="AJ2" s="5"/>
      <c r="AK2" s="74" t="s">
        <v>38</v>
      </c>
      <c r="AL2" s="74"/>
      <c r="AM2" s="74"/>
      <c r="AN2" s="107"/>
      <c r="AO2" s="107"/>
      <c r="AP2" s="107"/>
      <c r="AQ2" s="5"/>
      <c r="AR2" s="5"/>
      <c r="AS2" s="178"/>
      <c r="AT2" s="156" t="s">
        <v>186</v>
      </c>
      <c r="AU2" s="157"/>
      <c r="AV2" s="101"/>
      <c r="AW2" s="102"/>
      <c r="AX2" s="102"/>
      <c r="AY2" s="102"/>
      <c r="AZ2" s="102"/>
      <c r="BA2" s="102"/>
      <c r="BB2" s="103"/>
      <c r="BC2" s="74" t="s">
        <v>46</v>
      </c>
      <c r="BD2" s="74"/>
      <c r="BE2" s="74"/>
      <c r="BF2" s="98"/>
      <c r="BG2" s="99"/>
      <c r="BH2" s="99"/>
      <c r="BI2" s="99"/>
      <c r="BJ2" s="99"/>
      <c r="BK2" s="99"/>
      <c r="BL2" s="100"/>
      <c r="BM2" s="160">
        <v>40351</v>
      </c>
      <c r="BN2" s="161"/>
      <c r="BO2" s="162"/>
    </row>
    <row r="3" spans="1:67" ht="18" customHeight="1">
      <c r="A3" s="88" t="s">
        <v>2</v>
      </c>
      <c r="B3" s="89"/>
      <c r="C3" s="90"/>
      <c r="D3" s="127"/>
      <c r="E3" s="128"/>
      <c r="F3" s="128"/>
      <c r="G3" s="129"/>
      <c r="H3" s="133" t="s">
        <v>35</v>
      </c>
      <c r="I3" s="135"/>
      <c r="J3" s="127"/>
      <c r="K3" s="128"/>
      <c r="L3" s="128"/>
      <c r="M3" s="129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74" t="s">
        <v>39</v>
      </c>
      <c r="AL3" s="74"/>
      <c r="AM3" s="74"/>
      <c r="AN3" s="107"/>
      <c r="AO3" s="107"/>
      <c r="AP3" s="107"/>
      <c r="AQ3" s="5"/>
      <c r="AR3" s="5"/>
      <c r="AS3" s="179"/>
      <c r="AT3" s="158" t="s">
        <v>187</v>
      </c>
      <c r="AU3" s="159"/>
      <c r="AV3" s="101" t="s">
        <v>223</v>
      </c>
      <c r="AW3" s="102"/>
      <c r="AX3" s="102"/>
      <c r="AY3" s="102"/>
      <c r="AZ3" s="102"/>
      <c r="BA3" s="102"/>
      <c r="BB3" s="103"/>
      <c r="BC3" s="85"/>
      <c r="BD3" s="86"/>
      <c r="BE3" s="87"/>
      <c r="BF3" s="98"/>
      <c r="BG3" s="99"/>
      <c r="BH3" s="99"/>
      <c r="BI3" s="99"/>
      <c r="BJ3" s="99"/>
      <c r="BK3" s="99"/>
      <c r="BL3" s="100"/>
      <c r="BM3" s="163"/>
      <c r="BN3" s="164"/>
      <c r="BO3" s="165"/>
    </row>
    <row r="4" spans="1:67" ht="18" customHeight="1">
      <c r="A4" s="121" t="s">
        <v>190</v>
      </c>
      <c r="B4" s="122"/>
      <c r="C4" s="123"/>
      <c r="D4" s="124"/>
      <c r="E4" s="125"/>
      <c r="F4" s="125"/>
      <c r="G4" s="126"/>
      <c r="H4" s="88" t="s">
        <v>4</v>
      </c>
      <c r="I4" s="89"/>
      <c r="J4" s="90"/>
      <c r="K4" s="130" t="s">
        <v>215</v>
      </c>
      <c r="L4" s="131"/>
      <c r="M4" s="132"/>
      <c r="N4" s="5"/>
      <c r="O4" s="108" t="s">
        <v>50</v>
      </c>
      <c r="P4" s="88" t="s">
        <v>52</v>
      </c>
      <c r="Q4" s="90"/>
      <c r="R4" s="118" t="s">
        <v>64</v>
      </c>
      <c r="S4" s="119"/>
      <c r="T4" s="120"/>
      <c r="U4" s="104" t="s">
        <v>64</v>
      </c>
      <c r="V4" s="105"/>
      <c r="W4" s="105"/>
      <c r="X4" s="105"/>
      <c r="Y4" s="105"/>
      <c r="Z4" s="106"/>
      <c r="AA4" s="5"/>
      <c r="AB4" s="5"/>
      <c r="AC4" s="5"/>
      <c r="AD4" s="5"/>
      <c r="AE4" s="5"/>
      <c r="AF4" s="5"/>
      <c r="AG4" s="5"/>
      <c r="AH4" s="5"/>
      <c r="AI4" s="5"/>
      <c r="AJ4" s="5"/>
      <c r="AK4" s="154" t="s">
        <v>40</v>
      </c>
      <c r="AL4" s="154"/>
      <c r="AM4" s="154"/>
      <c r="AN4" s="155"/>
      <c r="AO4" s="107"/>
      <c r="AP4" s="107"/>
      <c r="AQ4" s="5"/>
      <c r="AR4" s="5"/>
      <c r="AS4" s="133" t="s">
        <v>43</v>
      </c>
      <c r="AT4" s="134"/>
      <c r="AU4" s="135"/>
      <c r="AV4" s="118"/>
      <c r="AW4" s="119"/>
      <c r="AX4" s="119"/>
      <c r="AY4" s="119"/>
      <c r="AZ4" s="119"/>
      <c r="BA4" s="119"/>
      <c r="BB4" s="120"/>
      <c r="BC4" s="133" t="s">
        <v>45</v>
      </c>
      <c r="BD4" s="134"/>
      <c r="BE4" s="135"/>
      <c r="BF4" s="166"/>
      <c r="BG4" s="167"/>
      <c r="BH4" s="167"/>
      <c r="BI4" s="167"/>
      <c r="BJ4" s="167"/>
      <c r="BK4" s="168"/>
      <c r="BL4" s="3"/>
      <c r="BM4" s="1"/>
      <c r="BN4" s="1"/>
      <c r="BO4" s="1"/>
    </row>
    <row r="5" spans="1:67" ht="18" customHeight="1">
      <c r="A5" s="139" t="s">
        <v>193</v>
      </c>
      <c r="B5" s="140"/>
      <c r="C5" s="141"/>
      <c r="D5" s="124"/>
      <c r="E5" s="125"/>
      <c r="F5" s="126"/>
      <c r="G5" s="136"/>
      <c r="H5" s="137"/>
      <c r="I5" s="137"/>
      <c r="J5" s="137"/>
      <c r="K5" s="137"/>
      <c r="L5" s="137"/>
      <c r="M5" s="138"/>
      <c r="N5" s="5"/>
      <c r="O5" s="109"/>
      <c r="P5" s="111" t="s">
        <v>53</v>
      </c>
      <c r="Q5" s="112"/>
      <c r="R5" s="92"/>
      <c r="S5" s="93"/>
      <c r="T5" s="93"/>
      <c r="U5" s="93"/>
      <c r="V5" s="94"/>
      <c r="W5" s="107" t="s">
        <v>46</v>
      </c>
      <c r="X5" s="107"/>
      <c r="Y5" s="107"/>
      <c r="Z5" s="107"/>
      <c r="AA5" s="5"/>
      <c r="AB5" s="5" t="s">
        <v>65</v>
      </c>
      <c r="AC5" s="5"/>
      <c r="AD5" s="5"/>
      <c r="AE5" s="5"/>
      <c r="AF5" s="5"/>
      <c r="AG5" s="5"/>
      <c r="AH5" s="5"/>
      <c r="AI5" s="5"/>
      <c r="AJ5" s="107" t="s">
        <v>41</v>
      </c>
      <c r="AK5" s="107"/>
      <c r="AL5" s="107"/>
      <c r="AM5" s="107"/>
      <c r="AN5" s="107"/>
      <c r="AO5" s="175"/>
      <c r="AP5" s="176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ht="18" customHeight="1">
      <c r="A6" s="88" t="s">
        <v>182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5"/>
      <c r="O6" s="110"/>
      <c r="P6" s="113"/>
      <c r="Q6" s="114"/>
      <c r="R6" s="95"/>
      <c r="S6" s="96"/>
      <c r="T6" s="96"/>
      <c r="U6" s="96"/>
      <c r="V6" s="97"/>
      <c r="W6" s="98"/>
      <c r="X6" s="99"/>
      <c r="Y6" s="99"/>
      <c r="Z6" s="100"/>
      <c r="AA6" s="5"/>
      <c r="AB6" s="181" t="s">
        <v>184</v>
      </c>
      <c r="AC6" s="182"/>
      <c r="AD6" s="182"/>
      <c r="AE6" s="182"/>
      <c r="AF6" s="182"/>
      <c r="AG6" s="182"/>
      <c r="AH6" s="182"/>
      <c r="AI6" s="182"/>
      <c r="AJ6" s="172" t="s">
        <v>201</v>
      </c>
      <c r="AK6" s="174"/>
      <c r="AL6" s="74" t="s">
        <v>26</v>
      </c>
      <c r="AM6" s="74"/>
      <c r="AN6" s="74"/>
      <c r="AO6" s="74"/>
      <c r="AP6" s="74"/>
      <c r="AQ6" s="74"/>
      <c r="AR6" s="74" t="s">
        <v>66</v>
      </c>
      <c r="AS6" s="74"/>
      <c r="AT6" s="74"/>
      <c r="AU6" s="74" t="s">
        <v>67</v>
      </c>
      <c r="AV6" s="74"/>
      <c r="AW6" s="74"/>
      <c r="AX6" s="74" t="s">
        <v>185</v>
      </c>
      <c r="AY6" s="74"/>
      <c r="AZ6" s="74"/>
      <c r="BA6" s="74"/>
      <c r="BB6" s="74"/>
      <c r="BC6" s="180" t="s">
        <v>69</v>
      </c>
      <c r="BD6" s="180"/>
      <c r="BE6" s="180" t="s">
        <v>70</v>
      </c>
      <c r="BF6" s="180"/>
      <c r="BG6" s="180" t="s">
        <v>210</v>
      </c>
      <c r="BH6" s="180"/>
      <c r="BI6" s="172" t="s">
        <v>209</v>
      </c>
      <c r="BJ6" s="173"/>
      <c r="BK6" s="174"/>
      <c r="BL6" s="180" t="s">
        <v>208</v>
      </c>
      <c r="BM6" s="180"/>
      <c r="BN6" s="180" t="s">
        <v>211</v>
      </c>
      <c r="BO6" s="180"/>
      <c r="BQ6" s="22" t="s">
        <v>154</v>
      </c>
      <c r="BR6" s="68" t="s">
        <v>212</v>
      </c>
    </row>
    <row r="7" spans="1:70" ht="18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69"/>
      <c r="N7" s="5"/>
      <c r="O7" s="108" t="s">
        <v>51</v>
      </c>
      <c r="P7" s="115" t="s">
        <v>56</v>
      </c>
      <c r="Q7" s="116"/>
      <c r="R7" s="116"/>
      <c r="S7" s="116"/>
      <c r="T7" s="116"/>
      <c r="U7" s="116"/>
      <c r="V7" s="116"/>
      <c r="W7" s="116"/>
      <c r="X7" s="116"/>
      <c r="Y7" s="116"/>
      <c r="Z7" s="117"/>
      <c r="AA7" s="5"/>
      <c r="AB7" s="91"/>
      <c r="AC7" s="91"/>
      <c r="AD7" s="91"/>
      <c r="AE7" s="91"/>
      <c r="AF7" s="91"/>
      <c r="AG7" s="91"/>
      <c r="AH7" s="91"/>
      <c r="AI7" s="91"/>
      <c r="AJ7" s="188"/>
      <c r="AK7" s="188"/>
      <c r="AL7" s="70" t="s">
        <v>64</v>
      </c>
      <c r="AM7" s="71"/>
      <c r="AN7" s="189" t="s">
        <v>64</v>
      </c>
      <c r="AO7" s="189"/>
      <c r="AP7" s="189"/>
      <c r="AQ7" s="189"/>
      <c r="AR7" s="190"/>
      <c r="AS7" s="190"/>
      <c r="AT7" s="190"/>
      <c r="AU7" s="190"/>
      <c r="AV7" s="190"/>
      <c r="AW7" s="190"/>
      <c r="AX7" s="91"/>
      <c r="AY7" s="91"/>
      <c r="AZ7" s="91"/>
      <c r="BA7" s="91"/>
      <c r="BB7" s="91"/>
      <c r="BC7" s="191"/>
      <c r="BD7" s="191"/>
      <c r="BE7" s="191"/>
      <c r="BF7" s="191"/>
      <c r="BG7" s="191"/>
      <c r="BH7" s="191"/>
      <c r="BI7" s="192"/>
      <c r="BJ7" s="193"/>
      <c r="BK7" s="194"/>
      <c r="BL7" s="191"/>
      <c r="BM7" s="191"/>
      <c r="BN7" s="191"/>
      <c r="BO7" s="191"/>
      <c r="BQ7" s="18" t="s">
        <v>148</v>
      </c>
      <c r="BR7" s="18"/>
    </row>
    <row r="8" spans="1:70" ht="18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5"/>
      <c r="O8" s="109"/>
      <c r="P8" s="111" t="s">
        <v>54</v>
      </c>
      <c r="Q8" s="112"/>
      <c r="R8" s="92"/>
      <c r="S8" s="93"/>
      <c r="T8" s="93"/>
      <c r="U8" s="93"/>
      <c r="V8" s="94"/>
      <c r="W8" s="107" t="s">
        <v>55</v>
      </c>
      <c r="X8" s="107"/>
      <c r="Y8" s="107"/>
      <c r="Z8" s="107"/>
      <c r="AA8" s="5"/>
      <c r="AB8" s="91"/>
      <c r="AC8" s="91"/>
      <c r="AD8" s="91"/>
      <c r="AE8" s="91"/>
      <c r="AF8" s="91"/>
      <c r="AG8" s="91"/>
      <c r="AH8" s="91"/>
      <c r="AI8" s="91"/>
      <c r="AJ8" s="188"/>
      <c r="AK8" s="188"/>
      <c r="AL8" s="70" t="s">
        <v>64</v>
      </c>
      <c r="AM8" s="71"/>
      <c r="AN8" s="189" t="s">
        <v>64</v>
      </c>
      <c r="AO8" s="189"/>
      <c r="AP8" s="189"/>
      <c r="AQ8" s="189"/>
      <c r="AR8" s="190"/>
      <c r="AS8" s="190"/>
      <c r="AT8" s="190"/>
      <c r="AU8" s="190"/>
      <c r="AV8" s="190"/>
      <c r="AW8" s="190"/>
      <c r="AX8" s="91"/>
      <c r="AY8" s="91"/>
      <c r="AZ8" s="91"/>
      <c r="BA8" s="91"/>
      <c r="BB8" s="91"/>
      <c r="BC8" s="191"/>
      <c r="BD8" s="191"/>
      <c r="BE8" s="191"/>
      <c r="BF8" s="191"/>
      <c r="BG8" s="191"/>
      <c r="BH8" s="191"/>
      <c r="BI8" s="192"/>
      <c r="BJ8" s="193"/>
      <c r="BK8" s="194"/>
      <c r="BL8" s="191"/>
      <c r="BM8" s="191"/>
      <c r="BN8" s="191"/>
      <c r="BO8" s="191"/>
      <c r="BQ8" s="18" t="s">
        <v>150</v>
      </c>
      <c r="BR8" s="18"/>
    </row>
    <row r="9" spans="1:70" ht="18" customHeight="1">
      <c r="A9" s="133" t="s">
        <v>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  <c r="N9" s="5"/>
      <c r="O9" s="110"/>
      <c r="P9" s="113"/>
      <c r="Q9" s="114"/>
      <c r="R9" s="95"/>
      <c r="S9" s="96"/>
      <c r="T9" s="96"/>
      <c r="U9" s="96"/>
      <c r="V9" s="97"/>
      <c r="W9" s="98"/>
      <c r="X9" s="99"/>
      <c r="Y9" s="99"/>
      <c r="Z9" s="100"/>
      <c r="AA9" s="5"/>
      <c r="AB9" s="91"/>
      <c r="AC9" s="91"/>
      <c r="AD9" s="91"/>
      <c r="AE9" s="91"/>
      <c r="AF9" s="91"/>
      <c r="AG9" s="91"/>
      <c r="AH9" s="91"/>
      <c r="AI9" s="91"/>
      <c r="AJ9" s="188"/>
      <c r="AK9" s="188"/>
      <c r="AL9" s="70" t="s">
        <v>64</v>
      </c>
      <c r="AM9" s="71"/>
      <c r="AN9" s="189" t="s">
        <v>64</v>
      </c>
      <c r="AO9" s="189"/>
      <c r="AP9" s="189"/>
      <c r="AQ9" s="189"/>
      <c r="AR9" s="190"/>
      <c r="AS9" s="190"/>
      <c r="AT9" s="190"/>
      <c r="AU9" s="190"/>
      <c r="AV9" s="190"/>
      <c r="AW9" s="190"/>
      <c r="AX9" s="91"/>
      <c r="AY9" s="91"/>
      <c r="AZ9" s="91"/>
      <c r="BA9" s="91"/>
      <c r="BB9" s="91"/>
      <c r="BC9" s="191"/>
      <c r="BD9" s="191"/>
      <c r="BE9" s="191"/>
      <c r="BF9" s="191"/>
      <c r="BG9" s="191"/>
      <c r="BH9" s="191"/>
      <c r="BI9" s="192"/>
      <c r="BJ9" s="193"/>
      <c r="BK9" s="194"/>
      <c r="BL9" s="191"/>
      <c r="BM9" s="191"/>
      <c r="BN9" s="191"/>
      <c r="BO9" s="191"/>
      <c r="BQ9" s="18" t="s">
        <v>151</v>
      </c>
      <c r="BR9" s="18"/>
    </row>
    <row r="10" spans="1:70" ht="18" customHeight="1">
      <c r="A10" s="136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91"/>
      <c r="AC10" s="91"/>
      <c r="AD10" s="91"/>
      <c r="AE10" s="91"/>
      <c r="AF10" s="91"/>
      <c r="AG10" s="91"/>
      <c r="AH10" s="91"/>
      <c r="AI10" s="91"/>
      <c r="AJ10" s="188"/>
      <c r="AK10" s="188"/>
      <c r="AL10" s="70" t="s">
        <v>64</v>
      </c>
      <c r="AM10" s="71"/>
      <c r="AN10" s="189" t="s">
        <v>64</v>
      </c>
      <c r="AO10" s="189"/>
      <c r="AP10" s="189"/>
      <c r="AQ10" s="189"/>
      <c r="AR10" s="190"/>
      <c r="AS10" s="190"/>
      <c r="AT10" s="190"/>
      <c r="AU10" s="190"/>
      <c r="AV10" s="190"/>
      <c r="AW10" s="190"/>
      <c r="AX10" s="91"/>
      <c r="AY10" s="91"/>
      <c r="AZ10" s="91"/>
      <c r="BA10" s="91"/>
      <c r="BB10" s="91"/>
      <c r="BC10" s="191"/>
      <c r="BD10" s="191"/>
      <c r="BE10" s="191"/>
      <c r="BF10" s="191"/>
      <c r="BG10" s="191"/>
      <c r="BH10" s="191"/>
      <c r="BI10" s="192"/>
      <c r="BJ10" s="193"/>
      <c r="BK10" s="194"/>
      <c r="BL10" s="191"/>
      <c r="BM10" s="191"/>
      <c r="BN10" s="191"/>
      <c r="BO10" s="191"/>
      <c r="BQ10" s="18" t="s">
        <v>152</v>
      </c>
      <c r="BR10" s="18"/>
    </row>
    <row r="11" spans="1:70" ht="18" customHeight="1" thickBo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72" t="s">
        <v>183</v>
      </c>
      <c r="P11" s="173"/>
      <c r="Q11" s="173"/>
      <c r="R11" s="173"/>
      <c r="S11" s="173"/>
      <c r="T11" s="173"/>
      <c r="U11" s="174"/>
      <c r="V11" s="74" t="s">
        <v>59</v>
      </c>
      <c r="W11" s="74"/>
      <c r="X11" s="98"/>
      <c r="Y11" s="99"/>
      <c r="Z11" s="100"/>
      <c r="AA11" s="5"/>
      <c r="AB11" s="91"/>
      <c r="AC11" s="91"/>
      <c r="AD11" s="91"/>
      <c r="AE11" s="91"/>
      <c r="AF11" s="91"/>
      <c r="AG11" s="91"/>
      <c r="AH11" s="91"/>
      <c r="AI11" s="91"/>
      <c r="AJ11" s="195"/>
      <c r="AK11" s="195"/>
      <c r="AL11" s="70" t="s">
        <v>64</v>
      </c>
      <c r="AM11" s="71"/>
      <c r="AN11" s="189" t="s">
        <v>64</v>
      </c>
      <c r="AO11" s="189"/>
      <c r="AP11" s="189"/>
      <c r="AQ11" s="189"/>
      <c r="AR11" s="190"/>
      <c r="AS11" s="190"/>
      <c r="AT11" s="190"/>
      <c r="AU11" s="190"/>
      <c r="AV11" s="190"/>
      <c r="AW11" s="190"/>
      <c r="AX11" s="91"/>
      <c r="AY11" s="91"/>
      <c r="AZ11" s="91"/>
      <c r="BA11" s="91"/>
      <c r="BB11" s="91"/>
      <c r="BC11" s="191"/>
      <c r="BD11" s="191"/>
      <c r="BE11" s="191"/>
      <c r="BF11" s="191"/>
      <c r="BG11" s="191"/>
      <c r="BH11" s="191"/>
      <c r="BI11" s="192"/>
      <c r="BJ11" s="193"/>
      <c r="BK11" s="194"/>
      <c r="BL11" s="191"/>
      <c r="BM11" s="191"/>
      <c r="BN11" s="191"/>
      <c r="BO11" s="191"/>
      <c r="BQ11" s="18" t="s">
        <v>153</v>
      </c>
      <c r="BR11" s="18"/>
    </row>
    <row r="12" spans="1:67" ht="18" customHeight="1" thickBot="1">
      <c r="A12" s="74" t="s">
        <v>57</v>
      </c>
      <c r="B12" s="74"/>
      <c r="C12" s="74"/>
      <c r="D12" s="92"/>
      <c r="E12" s="93"/>
      <c r="F12" s="93"/>
      <c r="G12" s="93"/>
      <c r="H12" s="93"/>
      <c r="I12" s="93"/>
      <c r="J12" s="93"/>
      <c r="K12" s="93"/>
      <c r="L12" s="93"/>
      <c r="M12" s="94"/>
      <c r="N12" s="5"/>
      <c r="O12" s="101"/>
      <c r="P12" s="102"/>
      <c r="Q12" s="102"/>
      <c r="R12" s="102"/>
      <c r="S12" s="102"/>
      <c r="T12" s="102"/>
      <c r="U12" s="103"/>
      <c r="V12" s="74" t="s">
        <v>60</v>
      </c>
      <c r="W12" s="74"/>
      <c r="X12" s="98"/>
      <c r="Y12" s="99"/>
      <c r="Z12" s="100"/>
      <c r="AA12" s="5"/>
      <c r="AB12" s="199" t="s">
        <v>72</v>
      </c>
      <c r="AC12" s="199"/>
      <c r="AD12" s="199"/>
      <c r="AE12" s="199"/>
      <c r="AF12" s="199"/>
      <c r="AG12" s="199"/>
      <c r="AH12" s="199"/>
      <c r="AI12" s="200"/>
      <c r="AJ12" s="201">
        <f>SUM(AJ7:AK11)</f>
        <v>0</v>
      </c>
      <c r="AK12" s="202"/>
      <c r="AL12" s="196" t="s">
        <v>200</v>
      </c>
      <c r="AM12" s="197"/>
      <c r="AN12" s="197"/>
      <c r="AO12" s="197"/>
      <c r="AP12" s="197"/>
      <c r="AQ12" s="198"/>
      <c r="AR12" s="203"/>
      <c r="AS12" s="204"/>
      <c r="AT12" s="205"/>
      <c r="AU12" s="5"/>
      <c r="AV12" s="5"/>
      <c r="AW12" s="5"/>
      <c r="AX12" s="5"/>
      <c r="AY12" s="209" t="s">
        <v>71</v>
      </c>
      <c r="AZ12" s="209"/>
      <c r="BA12" s="210"/>
      <c r="BB12" s="206"/>
      <c r="BC12" s="207"/>
      <c r="BD12" s="207"/>
      <c r="BE12" s="208"/>
      <c r="BF12" s="5"/>
      <c r="BG12" s="5"/>
      <c r="BH12" s="5"/>
      <c r="BI12" s="5"/>
      <c r="BJ12" s="5"/>
      <c r="BK12" s="5"/>
      <c r="BL12" s="5"/>
      <c r="BM12" s="5"/>
      <c r="BN12" s="5"/>
      <c r="BO12" s="5"/>
    </row>
    <row r="13" spans="1:67" ht="18" customHeight="1">
      <c r="A13" s="74"/>
      <c r="B13" s="74"/>
      <c r="C13" s="74"/>
      <c r="D13" s="95"/>
      <c r="E13" s="96"/>
      <c r="F13" s="96"/>
      <c r="G13" s="96"/>
      <c r="H13" s="96"/>
      <c r="I13" s="96"/>
      <c r="J13" s="96"/>
      <c r="K13" s="96"/>
      <c r="L13" s="96"/>
      <c r="M13" s="97"/>
      <c r="N13" s="5"/>
      <c r="O13" s="5" t="s">
        <v>177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 t="s">
        <v>64</v>
      </c>
      <c r="AM13" s="5" t="s">
        <v>64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ht="18" customHeight="1">
      <c r="A14" s="107" t="s">
        <v>58</v>
      </c>
      <c r="B14" s="107"/>
      <c r="C14" s="107"/>
      <c r="D14" s="74" t="s">
        <v>194</v>
      </c>
      <c r="E14" s="74"/>
      <c r="F14" s="74"/>
      <c r="G14" s="74"/>
      <c r="H14" s="74"/>
      <c r="I14" s="88" t="s">
        <v>195</v>
      </c>
      <c r="J14" s="89"/>
      <c r="K14" s="89"/>
      <c r="L14" s="89"/>
      <c r="M14" s="90"/>
      <c r="N14" s="5"/>
      <c r="O14" s="107" t="s">
        <v>61</v>
      </c>
      <c r="P14" s="107"/>
      <c r="Q14" s="107"/>
      <c r="R14" s="107"/>
      <c r="S14" s="107"/>
      <c r="T14" s="107"/>
      <c r="U14" s="107"/>
      <c r="V14" s="107" t="s">
        <v>59</v>
      </c>
      <c r="W14" s="107"/>
      <c r="X14" s="98"/>
      <c r="Y14" s="99"/>
      <c r="Z14" s="100"/>
      <c r="AA14" s="5"/>
      <c r="AB14" s="183" t="s">
        <v>74</v>
      </c>
      <c r="AC14" s="107"/>
      <c r="AD14" s="184"/>
      <c r="AE14" s="184"/>
      <c r="AF14" s="184"/>
      <c r="AG14" s="185"/>
      <c r="AH14" s="186"/>
      <c r="AI14" s="187"/>
      <c r="AJ14" s="5"/>
      <c r="AK14" s="184"/>
      <c r="AL14" s="184"/>
      <c r="AM14" s="184"/>
      <c r="AN14" s="185"/>
      <c r="AO14" s="186"/>
      <c r="AP14" s="187"/>
      <c r="AQ14" s="5"/>
      <c r="AR14" s="184"/>
      <c r="AS14" s="184"/>
      <c r="AT14" s="184"/>
      <c r="AU14" s="185"/>
      <c r="AV14" s="186"/>
      <c r="AW14" s="187"/>
      <c r="AX14" s="5"/>
      <c r="AY14" s="5"/>
      <c r="AZ14" s="5"/>
      <c r="BA14" s="5"/>
      <c r="BB14" s="5"/>
      <c r="BC14" s="5"/>
      <c r="BD14" s="5"/>
      <c r="BE14" s="5"/>
      <c r="BF14" s="5"/>
      <c r="BN14" s="5"/>
      <c r="BO14" s="5"/>
    </row>
    <row r="15" spans="1:67" ht="18" customHeight="1">
      <c r="A15" s="107"/>
      <c r="B15" s="107"/>
      <c r="C15" s="107"/>
      <c r="D15" s="115"/>
      <c r="E15" s="116"/>
      <c r="F15" s="116"/>
      <c r="G15" s="116"/>
      <c r="H15" s="117"/>
      <c r="I15" s="107"/>
      <c r="J15" s="107"/>
      <c r="K15" s="107"/>
      <c r="L15" s="107"/>
      <c r="M15" s="107"/>
      <c r="N15" s="5"/>
      <c r="O15" s="5" t="s">
        <v>178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07"/>
      <c r="AC15" s="107"/>
      <c r="AD15" s="184"/>
      <c r="AE15" s="184"/>
      <c r="AF15" s="184"/>
      <c r="AG15" s="185"/>
      <c r="AH15" s="186"/>
      <c r="AI15" s="187"/>
      <c r="AJ15" s="5"/>
      <c r="AK15" s="184"/>
      <c r="AL15" s="184"/>
      <c r="AM15" s="184"/>
      <c r="AN15" s="185"/>
      <c r="AO15" s="186"/>
      <c r="AP15" s="187"/>
      <c r="AQ15" s="5"/>
      <c r="AR15" s="184"/>
      <c r="AS15" s="184"/>
      <c r="AT15" s="184"/>
      <c r="AU15" s="185"/>
      <c r="AV15" s="186"/>
      <c r="AW15" s="187"/>
      <c r="AX15" s="5"/>
      <c r="AY15" s="5"/>
      <c r="AZ15" s="5"/>
      <c r="BA15" s="5"/>
      <c r="BB15" s="5"/>
      <c r="BC15" s="5"/>
      <c r="BD15" s="5"/>
      <c r="BN15" s="5"/>
      <c r="BO15" s="5"/>
    </row>
    <row r="16" spans="1:67" ht="18" customHeight="1">
      <c r="A16" s="107"/>
      <c r="B16" s="107"/>
      <c r="C16" s="107"/>
      <c r="D16" s="85"/>
      <c r="E16" s="86"/>
      <c r="F16" s="86"/>
      <c r="G16" s="86"/>
      <c r="H16" s="87"/>
      <c r="I16" s="85"/>
      <c r="J16" s="86"/>
      <c r="K16" s="86"/>
      <c r="L16" s="86"/>
      <c r="M16" s="87"/>
      <c r="N16" s="5"/>
      <c r="O16" s="107" t="s">
        <v>62</v>
      </c>
      <c r="P16" s="107"/>
      <c r="Q16" s="107"/>
      <c r="R16" s="107"/>
      <c r="S16" s="107"/>
      <c r="T16" s="107"/>
      <c r="U16" s="107"/>
      <c r="V16" s="107" t="s">
        <v>59</v>
      </c>
      <c r="W16" s="107"/>
      <c r="X16" s="98"/>
      <c r="Y16" s="99"/>
      <c r="Z16" s="100"/>
      <c r="AA16" s="5"/>
      <c r="AB16" s="107"/>
      <c r="AC16" s="107"/>
      <c r="AD16" s="184"/>
      <c r="AE16" s="184"/>
      <c r="AF16" s="184"/>
      <c r="AG16" s="185"/>
      <c r="AH16" s="186"/>
      <c r="AI16" s="187"/>
      <c r="AJ16" s="5"/>
      <c r="AK16" s="184"/>
      <c r="AL16" s="184"/>
      <c r="AM16" s="184"/>
      <c r="AN16" s="185"/>
      <c r="AO16" s="186"/>
      <c r="AP16" s="187"/>
      <c r="AQ16" s="5"/>
      <c r="AR16" s="184"/>
      <c r="AS16" s="184"/>
      <c r="AT16" s="184"/>
      <c r="AU16" s="185"/>
      <c r="AV16" s="186"/>
      <c r="AW16" s="187"/>
      <c r="AX16" s="5"/>
      <c r="AY16" s="5"/>
      <c r="AZ16" s="5"/>
      <c r="BA16" s="5"/>
      <c r="BB16" s="5"/>
      <c r="BC16" s="5"/>
      <c r="BD16" s="5"/>
      <c r="BE16" s="5"/>
      <c r="BF16" s="5"/>
      <c r="BN16" s="5"/>
      <c r="BO16" s="5"/>
    </row>
    <row r="17" spans="1:67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7" t="s">
        <v>63</v>
      </c>
      <c r="P17" s="107"/>
      <c r="Q17" s="107"/>
      <c r="R17" s="107"/>
      <c r="S17" s="98"/>
      <c r="T17" s="99"/>
      <c r="U17" s="99"/>
      <c r="V17" s="99"/>
      <c r="W17" s="99"/>
      <c r="X17" s="99"/>
      <c r="Y17" s="99"/>
      <c r="Z17" s="100"/>
      <c r="AA17" s="5" t="s">
        <v>198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N17" s="5"/>
      <c r="BO17" s="5"/>
    </row>
    <row r="18" spans="1:67" ht="18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"/>
      <c r="V18" s="5"/>
      <c r="W18" s="5"/>
      <c r="X18" s="5"/>
      <c r="Y18" s="55"/>
      <c r="Z18" s="55"/>
      <c r="AC18" s="115" t="s">
        <v>34</v>
      </c>
      <c r="AD18" s="117"/>
      <c r="AE18" s="263">
        <f>IF(AND(SWR011_SHEET_FLG="1",HA01_HEADER.HA01_IRAISYONO&lt;&gt;""),HA01_HEADER.HA01_IRAISYONO&amp;"01","")</f>
      </c>
      <c r="AF18" s="264"/>
      <c r="AG18" s="264"/>
      <c r="AH18" s="265"/>
      <c r="AI18" s="115" t="s">
        <v>9</v>
      </c>
      <c r="AJ18" s="116"/>
      <c r="AK18" s="116"/>
      <c r="AL18" s="117"/>
      <c r="AM18" s="118" t="s">
        <v>64</v>
      </c>
      <c r="AN18" s="120"/>
      <c r="AZ18" s="107" t="s">
        <v>34</v>
      </c>
      <c r="BA18" s="107"/>
      <c r="BB18" s="263">
        <f>IF(AND(SWR012_SHEET_FLG="1",HA01_HEADER.HA01_IRAISYONO&lt;&gt;""),HA01_HEADER.HA01_IRAISYONO&amp;"02","")</f>
      </c>
      <c r="BC18" s="264"/>
      <c r="BD18" s="264"/>
      <c r="BE18" s="265"/>
      <c r="BF18" s="107" t="s">
        <v>9</v>
      </c>
      <c r="BG18" s="107"/>
      <c r="BH18" s="107"/>
      <c r="BI18" s="107"/>
      <c r="BJ18" s="107"/>
      <c r="BK18" s="118" t="s">
        <v>64</v>
      </c>
      <c r="BL18" s="120"/>
      <c r="BM18" s="5"/>
      <c r="BN18" s="5"/>
      <c r="BO18" s="5"/>
    </row>
    <row r="19" spans="1:67" ht="18" customHeight="1">
      <c r="A19" s="57"/>
      <c r="B19" s="62" t="s">
        <v>191</v>
      </c>
      <c r="C19" s="62"/>
      <c r="D19" s="62"/>
      <c r="E19" s="55"/>
      <c r="F19" s="55"/>
      <c r="G19" s="55"/>
      <c r="H19" s="55"/>
      <c r="I19" s="55"/>
      <c r="J19" s="55"/>
      <c r="K19" s="55"/>
      <c r="L19" s="55"/>
      <c r="M19" s="76" t="s">
        <v>202</v>
      </c>
      <c r="N19" s="77"/>
      <c r="O19" s="77"/>
      <c r="P19" s="77"/>
      <c r="Q19" s="77"/>
      <c r="R19" s="77"/>
      <c r="S19" s="78"/>
      <c r="T19" s="59"/>
      <c r="U19" s="177" t="s">
        <v>18</v>
      </c>
      <c r="V19" s="104" t="s">
        <v>213</v>
      </c>
      <c r="W19" s="105"/>
      <c r="X19" s="106"/>
      <c r="Y19" s="104" t="s">
        <v>216</v>
      </c>
      <c r="Z19" s="105"/>
      <c r="AA19" s="106"/>
      <c r="AB19" s="56"/>
      <c r="AC19" s="108" t="s">
        <v>33</v>
      </c>
      <c r="AD19" s="88" t="s">
        <v>32</v>
      </c>
      <c r="AE19" s="90"/>
      <c r="AF19" s="266" t="s">
        <v>206</v>
      </c>
      <c r="AG19" s="267"/>
      <c r="AH19" s="267"/>
      <c r="AI19" s="267"/>
      <c r="AJ19" s="267"/>
      <c r="AK19" s="268"/>
      <c r="AL19" s="177" t="s">
        <v>9</v>
      </c>
      <c r="AM19" s="115" t="s">
        <v>10</v>
      </c>
      <c r="AN19" s="116"/>
      <c r="AO19" s="116"/>
      <c r="AP19" s="117"/>
      <c r="AR19" s="177" t="s">
        <v>18</v>
      </c>
      <c r="AS19" s="270" t="s">
        <v>213</v>
      </c>
      <c r="AT19" s="270"/>
      <c r="AU19" s="270"/>
      <c r="AV19" s="271" t="s">
        <v>335</v>
      </c>
      <c r="AW19" s="271"/>
      <c r="AX19" s="271"/>
      <c r="AZ19" s="225" t="s">
        <v>33</v>
      </c>
      <c r="BA19" s="74" t="s">
        <v>32</v>
      </c>
      <c r="BB19" s="74"/>
      <c r="BC19" s="266" t="s">
        <v>207</v>
      </c>
      <c r="BD19" s="267"/>
      <c r="BE19" s="267"/>
      <c r="BF19" s="267"/>
      <c r="BG19" s="267"/>
      <c r="BH19" s="267"/>
      <c r="BI19" s="268"/>
      <c r="BJ19" s="280" t="s">
        <v>9</v>
      </c>
      <c r="BK19" s="107" t="s">
        <v>10</v>
      </c>
      <c r="BL19" s="107"/>
      <c r="BM19" s="107"/>
      <c r="BN19" s="107"/>
      <c r="BO19" s="5"/>
    </row>
    <row r="20" spans="1:67" ht="18" customHeight="1">
      <c r="A20" s="57"/>
      <c r="B20" s="61" t="s">
        <v>192</v>
      </c>
      <c r="C20" s="61"/>
      <c r="D20" s="61"/>
      <c r="E20" s="55"/>
      <c r="F20" s="55"/>
      <c r="G20" s="55"/>
      <c r="H20" s="55"/>
      <c r="I20" s="55"/>
      <c r="J20" s="55"/>
      <c r="K20" s="55"/>
      <c r="L20" s="55"/>
      <c r="M20" s="79" t="s">
        <v>336</v>
      </c>
      <c r="N20" s="80"/>
      <c r="O20" s="80"/>
      <c r="P20" s="80"/>
      <c r="Q20" s="80"/>
      <c r="R20" s="80"/>
      <c r="S20" s="81"/>
      <c r="T20" s="60"/>
      <c r="U20" s="178"/>
      <c r="V20" s="277" t="s">
        <v>214</v>
      </c>
      <c r="W20" s="278"/>
      <c r="X20" s="279"/>
      <c r="Z20" s="60"/>
      <c r="AA20" s="60"/>
      <c r="AB20" s="60"/>
      <c r="AC20" s="109"/>
      <c r="AD20" s="12" t="s">
        <v>196</v>
      </c>
      <c r="AE20" s="169"/>
      <c r="AF20" s="170"/>
      <c r="AG20" s="170"/>
      <c r="AH20" s="171"/>
      <c r="AI20" s="115" t="s">
        <v>31</v>
      </c>
      <c r="AJ20" s="116"/>
      <c r="AK20" s="117"/>
      <c r="AL20" s="178"/>
      <c r="AM20" s="169" t="s">
        <v>64</v>
      </c>
      <c r="AN20" s="170"/>
      <c r="AO20" s="170"/>
      <c r="AP20" s="171"/>
      <c r="AR20" s="178"/>
      <c r="AS20" s="270" t="s">
        <v>214</v>
      </c>
      <c r="AT20" s="270"/>
      <c r="AU20" s="270"/>
      <c r="AV20" s="271" t="s">
        <v>217</v>
      </c>
      <c r="AW20" s="271"/>
      <c r="AX20" s="271"/>
      <c r="AZ20" s="225"/>
      <c r="BA20" s="12" t="s">
        <v>196</v>
      </c>
      <c r="BB20" s="272"/>
      <c r="BC20" s="272"/>
      <c r="BD20" s="272"/>
      <c r="BE20" s="272"/>
      <c r="BF20" s="115" t="s">
        <v>31</v>
      </c>
      <c r="BG20" s="116"/>
      <c r="BH20" s="116"/>
      <c r="BI20" s="117"/>
      <c r="BJ20" s="280"/>
      <c r="BK20" s="169" t="s">
        <v>64</v>
      </c>
      <c r="BL20" s="170"/>
      <c r="BM20" s="170"/>
      <c r="BN20" s="171"/>
      <c r="BO20" s="5"/>
    </row>
    <row r="21" spans="1:67" ht="18" customHeight="1">
      <c r="A21" s="57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8"/>
      <c r="P21" s="56"/>
      <c r="Q21" s="60"/>
      <c r="R21" s="60"/>
      <c r="S21" s="60"/>
      <c r="T21" s="60"/>
      <c r="U21" s="179"/>
      <c r="V21" s="104" t="s">
        <v>215</v>
      </c>
      <c r="W21" s="105"/>
      <c r="X21" s="106"/>
      <c r="Z21" s="56"/>
      <c r="AA21" s="56"/>
      <c r="AB21" s="56"/>
      <c r="AC21" s="110"/>
      <c r="AD21" s="12" t="s">
        <v>180</v>
      </c>
      <c r="AE21" s="169"/>
      <c r="AF21" s="170"/>
      <c r="AG21" s="170"/>
      <c r="AH21" s="171"/>
      <c r="AI21" s="273"/>
      <c r="AJ21" s="274"/>
      <c r="AK21" s="275"/>
      <c r="AL21" s="179"/>
      <c r="AM21" s="257" t="s">
        <v>128</v>
      </c>
      <c r="AN21" s="282"/>
      <c r="AO21" s="282"/>
      <c r="AP21" s="258"/>
      <c r="AR21" s="269"/>
      <c r="AS21" s="104" t="s">
        <v>215</v>
      </c>
      <c r="AT21" s="105"/>
      <c r="AU21" s="106"/>
      <c r="AV21" s="3"/>
      <c r="AW21" s="1"/>
      <c r="AX21" s="1"/>
      <c r="AZ21" s="225"/>
      <c r="BA21" s="12" t="s">
        <v>181</v>
      </c>
      <c r="BB21" s="272"/>
      <c r="BC21" s="272"/>
      <c r="BD21" s="272"/>
      <c r="BE21" s="272"/>
      <c r="BF21" s="273"/>
      <c r="BG21" s="274"/>
      <c r="BH21" s="274"/>
      <c r="BI21" s="275"/>
      <c r="BJ21" s="280"/>
      <c r="BK21" s="256" t="s">
        <v>128</v>
      </c>
      <c r="BL21" s="256"/>
      <c r="BM21" s="256"/>
      <c r="BN21" s="256"/>
      <c r="BO21" s="5"/>
    </row>
    <row r="22" spans="1:67" ht="18" customHeight="1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7"/>
    </row>
    <row r="23" spans="1:67" ht="18" customHeight="1">
      <c r="A23" s="107" t="s">
        <v>88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 t="s">
        <v>95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 t="s">
        <v>112</v>
      </c>
      <c r="V23" s="107"/>
      <c r="W23" s="107"/>
      <c r="X23" s="107"/>
      <c r="Y23" s="107"/>
      <c r="Z23" s="107"/>
      <c r="AA23" s="107"/>
      <c r="AB23" s="107"/>
      <c r="AC23" s="107"/>
      <c r="AD23" s="107"/>
      <c r="AE23" s="107" t="s">
        <v>97</v>
      </c>
      <c r="AF23" s="107"/>
      <c r="AG23" s="107"/>
      <c r="AH23" s="107"/>
      <c r="AI23" s="1" t="s">
        <v>111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2"/>
    </row>
    <row r="24" spans="1:67" ht="18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 t="s">
        <v>87</v>
      </c>
      <c r="L24" s="107"/>
      <c r="M24" s="107"/>
      <c r="N24" s="107"/>
      <c r="O24" s="215"/>
      <c r="P24" s="215"/>
      <c r="Q24" s="215"/>
      <c r="R24" s="215"/>
      <c r="S24" s="215"/>
      <c r="T24" s="215"/>
      <c r="U24" s="107" t="s">
        <v>87</v>
      </c>
      <c r="V24" s="107"/>
      <c r="W24" s="107"/>
      <c r="X24" s="107"/>
      <c r="Y24" s="215"/>
      <c r="Z24" s="215"/>
      <c r="AA24" s="215"/>
      <c r="AB24" s="215"/>
      <c r="AC24" s="215"/>
      <c r="AD24" s="215"/>
      <c r="AE24" s="225" t="s">
        <v>98</v>
      </c>
      <c r="AF24" s="12" t="s">
        <v>100</v>
      </c>
      <c r="AG24" s="226"/>
      <c r="AH24" s="226"/>
      <c r="AI24" s="232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4"/>
    </row>
    <row r="25" spans="1:69" ht="18" customHeight="1">
      <c r="A25" s="74" t="s">
        <v>82</v>
      </c>
      <c r="B25" s="74"/>
      <c r="C25" s="74"/>
      <c r="D25" s="74"/>
      <c r="E25" s="107"/>
      <c r="F25" s="107"/>
      <c r="G25" s="107"/>
      <c r="H25" s="107"/>
      <c r="I25" s="107"/>
      <c r="J25" s="107"/>
      <c r="K25" s="107" t="s">
        <v>89</v>
      </c>
      <c r="L25" s="107"/>
      <c r="M25" s="107"/>
      <c r="N25" s="107"/>
      <c r="O25" s="216"/>
      <c r="P25" s="216"/>
      <c r="Q25" s="216"/>
      <c r="R25" s="216"/>
      <c r="S25" s="216"/>
      <c r="T25" s="216"/>
      <c r="U25" s="107" t="s">
        <v>96</v>
      </c>
      <c r="V25" s="107"/>
      <c r="W25" s="107"/>
      <c r="X25" s="107"/>
      <c r="Y25" s="216"/>
      <c r="Z25" s="216"/>
      <c r="AA25" s="216"/>
      <c r="AB25" s="216"/>
      <c r="AC25" s="216"/>
      <c r="AD25" s="216"/>
      <c r="AE25" s="225"/>
      <c r="AF25" s="12" t="s">
        <v>101</v>
      </c>
      <c r="AG25" s="226"/>
      <c r="AH25" s="226"/>
      <c r="AI25" s="232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4"/>
      <c r="BQ25" s="64" t="s">
        <v>199</v>
      </c>
    </row>
    <row r="26" spans="1:69" ht="18" customHeight="1">
      <c r="A26" s="107" t="s">
        <v>83</v>
      </c>
      <c r="B26" s="107"/>
      <c r="C26" s="107"/>
      <c r="D26" s="107"/>
      <c r="E26" s="211"/>
      <c r="F26" s="212"/>
      <c r="G26" s="212"/>
      <c r="H26" s="212"/>
      <c r="I26" s="212"/>
      <c r="J26" s="213"/>
      <c r="K26" s="107" t="s">
        <v>90</v>
      </c>
      <c r="L26" s="107"/>
      <c r="M26" s="107"/>
      <c r="N26" s="107"/>
      <c r="O26" s="224"/>
      <c r="P26" s="224"/>
      <c r="Q26" s="224"/>
      <c r="R26" s="224"/>
      <c r="S26" s="224"/>
      <c r="T26" s="224"/>
      <c r="U26" s="107" t="s">
        <v>90</v>
      </c>
      <c r="V26" s="107"/>
      <c r="W26" s="107"/>
      <c r="X26" s="107"/>
      <c r="Y26" s="224"/>
      <c r="Z26" s="224"/>
      <c r="AA26" s="224"/>
      <c r="AB26" s="224"/>
      <c r="AC26" s="224"/>
      <c r="AD26" s="224"/>
      <c r="AE26" s="225"/>
      <c r="AF26" s="12" t="s">
        <v>102</v>
      </c>
      <c r="AG26" s="226"/>
      <c r="AH26" s="226"/>
      <c r="AI26" s="232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4"/>
      <c r="BQ26" s="63">
        <f ca="1">NOW()-1</f>
        <v>40350.83665833333</v>
      </c>
    </row>
    <row r="27" spans="1:67" ht="18" customHeight="1">
      <c r="A27" s="107" t="s">
        <v>84</v>
      </c>
      <c r="B27" s="107"/>
      <c r="C27" s="107"/>
      <c r="D27" s="107"/>
      <c r="E27" s="211"/>
      <c r="F27" s="212"/>
      <c r="G27" s="212"/>
      <c r="H27" s="212"/>
      <c r="I27" s="212"/>
      <c r="J27" s="213"/>
      <c r="K27" s="107" t="s">
        <v>91</v>
      </c>
      <c r="L27" s="107"/>
      <c r="M27" s="107"/>
      <c r="N27" s="107"/>
      <c r="O27" s="214"/>
      <c r="P27" s="214"/>
      <c r="Q27" s="214"/>
      <c r="R27" s="214"/>
      <c r="S27" s="214"/>
      <c r="T27" s="214"/>
      <c r="U27" s="107" t="s">
        <v>91</v>
      </c>
      <c r="V27" s="107"/>
      <c r="W27" s="107"/>
      <c r="X27" s="107"/>
      <c r="Y27" s="214"/>
      <c r="Z27" s="214"/>
      <c r="AA27" s="214"/>
      <c r="AB27" s="214"/>
      <c r="AC27" s="214"/>
      <c r="AD27" s="214"/>
      <c r="AE27" s="225" t="s">
        <v>99</v>
      </c>
      <c r="AF27" s="225" t="s">
        <v>103</v>
      </c>
      <c r="AG27" s="227"/>
      <c r="AH27" s="228"/>
      <c r="AI27" s="232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4"/>
    </row>
    <row r="28" spans="1:67" ht="18" customHeight="1">
      <c r="A28" s="74" t="s">
        <v>85</v>
      </c>
      <c r="B28" s="74"/>
      <c r="C28" s="74"/>
      <c r="D28" s="74"/>
      <c r="E28" s="98"/>
      <c r="F28" s="99"/>
      <c r="G28" s="99"/>
      <c r="H28" s="99"/>
      <c r="I28" s="99"/>
      <c r="J28" s="100"/>
      <c r="K28" s="107" t="s">
        <v>92</v>
      </c>
      <c r="L28" s="107"/>
      <c r="M28" s="107"/>
      <c r="N28" s="107"/>
      <c r="O28" s="215"/>
      <c r="P28" s="215"/>
      <c r="Q28" s="215"/>
      <c r="R28" s="215"/>
      <c r="S28" s="215"/>
      <c r="T28" s="215"/>
      <c r="U28" s="107" t="s">
        <v>92</v>
      </c>
      <c r="V28" s="107"/>
      <c r="W28" s="107"/>
      <c r="X28" s="107"/>
      <c r="Y28" s="215"/>
      <c r="Z28" s="215"/>
      <c r="AA28" s="215"/>
      <c r="AB28" s="215"/>
      <c r="AC28" s="215"/>
      <c r="AD28" s="215"/>
      <c r="AE28" s="225"/>
      <c r="AF28" s="225"/>
      <c r="AG28" s="229"/>
      <c r="AH28" s="230"/>
      <c r="AI28" s="232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4"/>
    </row>
    <row r="29" spans="1:67" ht="18" customHeight="1">
      <c r="A29" s="74" t="s">
        <v>86</v>
      </c>
      <c r="B29" s="74"/>
      <c r="C29" s="74"/>
      <c r="D29" s="74"/>
      <c r="E29" s="107"/>
      <c r="F29" s="107"/>
      <c r="G29" s="107"/>
      <c r="H29" s="107"/>
      <c r="I29" s="107"/>
      <c r="J29" s="107"/>
      <c r="K29" s="107" t="s">
        <v>93</v>
      </c>
      <c r="L29" s="107"/>
      <c r="M29" s="107"/>
      <c r="N29" s="107"/>
      <c r="O29" s="216"/>
      <c r="P29" s="216"/>
      <c r="Q29" s="216"/>
      <c r="R29" s="216"/>
      <c r="S29" s="216"/>
      <c r="T29" s="216"/>
      <c r="U29" s="107" t="s">
        <v>93</v>
      </c>
      <c r="V29" s="107"/>
      <c r="W29" s="107"/>
      <c r="X29" s="107"/>
      <c r="Y29" s="216"/>
      <c r="Z29" s="216"/>
      <c r="AA29" s="216"/>
      <c r="AB29" s="216"/>
      <c r="AC29" s="216"/>
      <c r="AD29" s="216"/>
      <c r="AE29" s="218" t="s">
        <v>104</v>
      </c>
      <c r="AF29" s="219"/>
      <c r="AG29" s="219"/>
      <c r="AH29" s="220"/>
      <c r="AI29" s="107" t="s">
        <v>105</v>
      </c>
      <c r="AJ29" s="107"/>
      <c r="AK29" s="107"/>
      <c r="AL29" s="107" t="s">
        <v>106</v>
      </c>
      <c r="AM29" s="107"/>
      <c r="AN29" s="107"/>
      <c r="AO29" s="107" t="s">
        <v>82</v>
      </c>
      <c r="AP29" s="107"/>
      <c r="AQ29" s="107"/>
      <c r="AR29" s="107" t="s">
        <v>107</v>
      </c>
      <c r="AS29" s="107"/>
      <c r="AT29" s="107"/>
      <c r="AU29" s="107" t="s">
        <v>108</v>
      </c>
      <c r="AV29" s="107"/>
      <c r="AW29" s="107"/>
      <c r="AX29" s="107" t="s">
        <v>109</v>
      </c>
      <c r="AY29" s="107"/>
      <c r="AZ29" s="107"/>
      <c r="BA29" s="107" t="s">
        <v>110</v>
      </c>
      <c r="BB29" s="107"/>
      <c r="BC29" s="107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6"/>
    </row>
    <row r="30" spans="1:67" ht="18" customHeight="1">
      <c r="A30" s="107" t="s">
        <v>87</v>
      </c>
      <c r="B30" s="107"/>
      <c r="C30" s="107"/>
      <c r="D30" s="107"/>
      <c r="E30" s="98"/>
      <c r="F30" s="99"/>
      <c r="G30" s="99"/>
      <c r="H30" s="99"/>
      <c r="I30" s="99"/>
      <c r="J30" s="100"/>
      <c r="K30" s="107" t="s">
        <v>94</v>
      </c>
      <c r="L30" s="107"/>
      <c r="M30" s="107"/>
      <c r="N30" s="107"/>
      <c r="O30" s="217"/>
      <c r="P30" s="217"/>
      <c r="Q30" s="217"/>
      <c r="R30" s="217"/>
      <c r="S30" s="217"/>
      <c r="T30" s="217"/>
      <c r="U30" s="107" t="s">
        <v>94</v>
      </c>
      <c r="V30" s="107"/>
      <c r="W30" s="107"/>
      <c r="X30" s="107"/>
      <c r="Y30" s="217"/>
      <c r="Z30" s="217"/>
      <c r="AA30" s="217"/>
      <c r="AB30" s="217"/>
      <c r="AC30" s="217"/>
      <c r="AD30" s="217"/>
      <c r="AE30" s="221"/>
      <c r="AF30" s="222"/>
      <c r="AG30" s="222"/>
      <c r="AH30" s="223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184"/>
      <c r="BB30" s="184"/>
      <c r="BC30" s="184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8"/>
    </row>
    <row r="31" spans="1:72" ht="6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18" customHeight="1">
      <c r="A32" s="5"/>
      <c r="B32" s="5"/>
      <c r="C32" s="256" t="s">
        <v>129</v>
      </c>
      <c r="D32" s="256"/>
      <c r="E32" s="25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69" ht="18" customHeight="1">
      <c r="A33" s="5"/>
      <c r="B33" s="5"/>
      <c r="C33" s="183" t="s">
        <v>113</v>
      </c>
      <c r="D33" s="107"/>
      <c r="E33" s="107"/>
      <c r="F33" s="107"/>
      <c r="G33" s="107"/>
      <c r="H33" s="107"/>
      <c r="I33" s="74" t="s">
        <v>114</v>
      </c>
      <c r="J33" s="74"/>
      <c r="K33" s="74"/>
      <c r="L33" s="74"/>
      <c r="M33" s="74"/>
      <c r="N33" s="74"/>
      <c r="O33" s="107" t="s">
        <v>73</v>
      </c>
      <c r="P33" s="107"/>
      <c r="Q33" s="231" t="s">
        <v>115</v>
      </c>
      <c r="R33" s="74"/>
      <c r="S33" s="74"/>
      <c r="T33" s="74"/>
      <c r="U33" s="74"/>
      <c r="V33" s="74"/>
      <c r="W33" s="74"/>
      <c r="X33" s="74"/>
      <c r="Y33" s="74"/>
      <c r="Z33" s="74"/>
      <c r="AA33" s="107" t="s">
        <v>116</v>
      </c>
      <c r="AB33" s="107"/>
      <c r="AC33" s="107"/>
      <c r="AD33" s="107"/>
      <c r="AE33" s="107"/>
      <c r="AF33" s="115" t="s">
        <v>117</v>
      </c>
      <c r="AG33" s="116"/>
      <c r="AH33" s="116"/>
      <c r="AI33" s="117"/>
      <c r="AJ33" s="111" t="s">
        <v>120</v>
      </c>
      <c r="AK33" s="235"/>
      <c r="AL33" s="235"/>
      <c r="AM33" s="235"/>
      <c r="AN33" s="236"/>
      <c r="AO33" s="240" t="s">
        <v>121</v>
      </c>
      <c r="AP33" s="235"/>
      <c r="AQ33" s="235"/>
      <c r="AR33" s="235"/>
      <c r="AS33" s="236"/>
      <c r="AT33" s="240" t="s">
        <v>122</v>
      </c>
      <c r="AU33" s="235"/>
      <c r="AV33" s="235"/>
      <c r="AW33" s="235"/>
      <c r="AX33" s="236"/>
      <c r="AY33" s="240" t="s">
        <v>123</v>
      </c>
      <c r="AZ33" s="235"/>
      <c r="BA33" s="235"/>
      <c r="BB33" s="235"/>
      <c r="BC33" s="236"/>
      <c r="BD33" s="181" t="s">
        <v>68</v>
      </c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241"/>
      <c r="BQ33" s="281" t="s">
        <v>149</v>
      </c>
    </row>
    <row r="34" spans="1:69" ht="18" customHeight="1">
      <c r="A34" s="5"/>
      <c r="B34" s="5"/>
      <c r="C34" s="107"/>
      <c r="D34" s="107"/>
      <c r="E34" s="107"/>
      <c r="F34" s="107"/>
      <c r="G34" s="107"/>
      <c r="H34" s="107"/>
      <c r="I34" s="74"/>
      <c r="J34" s="74"/>
      <c r="K34" s="74"/>
      <c r="L34" s="74"/>
      <c r="M34" s="74"/>
      <c r="N34" s="74"/>
      <c r="O34" s="107"/>
      <c r="P34" s="107"/>
      <c r="Q34" s="74"/>
      <c r="R34" s="74"/>
      <c r="S34" s="74"/>
      <c r="T34" s="74"/>
      <c r="U34" s="74"/>
      <c r="V34" s="74"/>
      <c r="W34" s="74"/>
      <c r="X34" s="74"/>
      <c r="Y34" s="74"/>
      <c r="Z34" s="88"/>
      <c r="AA34" s="89"/>
      <c r="AB34" s="89"/>
      <c r="AC34" s="89"/>
      <c r="AD34" s="89"/>
      <c r="AE34" s="90"/>
      <c r="AF34" s="107" t="s">
        <v>118</v>
      </c>
      <c r="AG34" s="107"/>
      <c r="AH34" s="107" t="s">
        <v>119</v>
      </c>
      <c r="AI34" s="107"/>
      <c r="AJ34" s="237"/>
      <c r="AK34" s="238"/>
      <c r="AL34" s="238"/>
      <c r="AM34" s="238"/>
      <c r="AN34" s="239"/>
      <c r="AO34" s="237"/>
      <c r="AP34" s="238"/>
      <c r="AQ34" s="238"/>
      <c r="AR34" s="238"/>
      <c r="AS34" s="239"/>
      <c r="AT34" s="237"/>
      <c r="AU34" s="238"/>
      <c r="AV34" s="238"/>
      <c r="AW34" s="238"/>
      <c r="AX34" s="239"/>
      <c r="AY34" s="237"/>
      <c r="AZ34" s="238"/>
      <c r="BA34" s="238"/>
      <c r="BB34" s="238"/>
      <c r="BC34" s="239"/>
      <c r="BD34" s="242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4"/>
      <c r="BQ34" s="262"/>
    </row>
    <row r="35" spans="1:69" ht="18" customHeight="1" hidden="1">
      <c r="A35" s="256" t="s">
        <v>131</v>
      </c>
      <c r="B35" s="256"/>
      <c r="C35" s="92"/>
      <c r="D35" s="93"/>
      <c r="E35" s="94"/>
      <c r="F35" s="255"/>
      <c r="G35" s="255"/>
      <c r="H35" s="255"/>
      <c r="I35" s="245"/>
      <c r="J35" s="246"/>
      <c r="K35" s="246"/>
      <c r="L35" s="246"/>
      <c r="M35" s="246"/>
      <c r="N35" s="247"/>
      <c r="O35" s="251"/>
      <c r="P35" s="252"/>
      <c r="Q35" s="245"/>
      <c r="R35" s="246"/>
      <c r="S35" s="246"/>
      <c r="T35" s="246"/>
      <c r="U35" s="246"/>
      <c r="V35" s="246"/>
      <c r="W35" s="246"/>
      <c r="X35" s="246"/>
      <c r="Y35" s="246"/>
      <c r="Z35" s="246"/>
      <c r="AA35" s="98"/>
      <c r="AB35" s="99"/>
      <c r="AC35" s="99"/>
      <c r="AD35" s="99"/>
      <c r="AE35" s="100"/>
      <c r="AF35" s="255"/>
      <c r="AG35" s="255"/>
      <c r="AH35" s="255"/>
      <c r="AI35" s="255"/>
      <c r="AJ35" s="92"/>
      <c r="AK35" s="93"/>
      <c r="AL35" s="93"/>
      <c r="AM35" s="93"/>
      <c r="AN35" s="94"/>
      <c r="AO35" s="74" t="s">
        <v>125</v>
      </c>
      <c r="AP35" s="74"/>
      <c r="AQ35" s="224"/>
      <c r="AR35" s="224"/>
      <c r="AS35" s="224"/>
      <c r="AT35" s="74" t="s">
        <v>125</v>
      </c>
      <c r="AU35" s="74"/>
      <c r="AV35" s="224"/>
      <c r="AW35" s="224"/>
      <c r="AX35" s="224"/>
      <c r="AY35" s="74" t="s">
        <v>125</v>
      </c>
      <c r="AZ35" s="74"/>
      <c r="BA35" s="224"/>
      <c r="BB35" s="224"/>
      <c r="BC35" s="224"/>
      <c r="BD35" s="245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7"/>
      <c r="BQ35" s="276" t="str">
        <f>IF(ISNUMBER(VALUE(BQ33)),TEXT(VALUE(BQ33)+1,"000"),"000")</f>
        <v>000</v>
      </c>
    </row>
    <row r="36" spans="1:69" ht="18" customHeight="1" hidden="1">
      <c r="A36" s="256" t="s">
        <v>133</v>
      </c>
      <c r="B36" s="256"/>
      <c r="C36" s="95"/>
      <c r="D36" s="96"/>
      <c r="E36" s="97"/>
      <c r="F36" s="255"/>
      <c r="G36" s="255"/>
      <c r="H36" s="255"/>
      <c r="I36" s="248"/>
      <c r="J36" s="249"/>
      <c r="K36" s="249"/>
      <c r="L36" s="249"/>
      <c r="M36" s="249"/>
      <c r="N36" s="250"/>
      <c r="O36" s="253"/>
      <c r="P36" s="254"/>
      <c r="Q36" s="248"/>
      <c r="R36" s="249"/>
      <c r="S36" s="249"/>
      <c r="T36" s="249"/>
      <c r="U36" s="249"/>
      <c r="V36" s="249"/>
      <c r="W36" s="249"/>
      <c r="X36" s="249"/>
      <c r="Y36" s="249"/>
      <c r="Z36" s="249"/>
      <c r="AA36" s="117"/>
      <c r="AB36" s="107"/>
      <c r="AC36" s="107"/>
      <c r="AD36" s="107"/>
      <c r="AE36" s="107"/>
      <c r="AF36" s="255"/>
      <c r="AG36" s="255"/>
      <c r="AH36" s="255"/>
      <c r="AI36" s="255"/>
      <c r="AJ36" s="95"/>
      <c r="AK36" s="96"/>
      <c r="AL36" s="96"/>
      <c r="AM36" s="96"/>
      <c r="AN36" s="97"/>
      <c r="AO36" s="107" t="s">
        <v>127</v>
      </c>
      <c r="AP36" s="107"/>
      <c r="AQ36" s="224"/>
      <c r="AR36" s="224"/>
      <c r="AS36" s="224"/>
      <c r="AT36" s="107" t="s">
        <v>127</v>
      </c>
      <c r="AU36" s="107"/>
      <c r="AV36" s="224"/>
      <c r="AW36" s="224"/>
      <c r="AX36" s="224"/>
      <c r="AY36" s="107" t="s">
        <v>127</v>
      </c>
      <c r="AZ36" s="107"/>
      <c r="BA36" s="224"/>
      <c r="BB36" s="224"/>
      <c r="BC36" s="224"/>
      <c r="BD36" s="248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50"/>
      <c r="BQ36" s="276"/>
    </row>
    <row r="37" spans="1:69" ht="18" customHeight="1">
      <c r="A37" s="256" t="s">
        <v>130</v>
      </c>
      <c r="B37" s="256"/>
      <c r="C37" s="92"/>
      <c r="D37" s="93"/>
      <c r="E37" s="94"/>
      <c r="F37" s="92"/>
      <c r="G37" s="93"/>
      <c r="H37" s="94"/>
      <c r="I37" s="245"/>
      <c r="J37" s="246"/>
      <c r="K37" s="246"/>
      <c r="L37" s="246"/>
      <c r="M37" s="246"/>
      <c r="N37" s="247"/>
      <c r="O37" s="251"/>
      <c r="P37" s="252"/>
      <c r="Q37" s="245"/>
      <c r="R37" s="246"/>
      <c r="S37" s="246"/>
      <c r="T37" s="246"/>
      <c r="U37" s="246"/>
      <c r="V37" s="246"/>
      <c r="W37" s="246"/>
      <c r="X37" s="246"/>
      <c r="Y37" s="246"/>
      <c r="Z37" s="246"/>
      <c r="AA37" s="98"/>
      <c r="AB37" s="99"/>
      <c r="AC37" s="99"/>
      <c r="AD37" s="99"/>
      <c r="AE37" s="100"/>
      <c r="AF37" s="92"/>
      <c r="AG37" s="94"/>
      <c r="AH37" s="92"/>
      <c r="AI37" s="94"/>
      <c r="AJ37" s="92"/>
      <c r="AK37" s="93"/>
      <c r="AL37" s="93"/>
      <c r="AM37" s="93"/>
      <c r="AN37" s="94"/>
      <c r="AO37" s="88" t="s">
        <v>124</v>
      </c>
      <c r="AP37" s="90"/>
      <c r="AQ37" s="211"/>
      <c r="AR37" s="212"/>
      <c r="AS37" s="213"/>
      <c r="AT37" s="88" t="s">
        <v>124</v>
      </c>
      <c r="AU37" s="90"/>
      <c r="AV37" s="211"/>
      <c r="AW37" s="212"/>
      <c r="AX37" s="213"/>
      <c r="AY37" s="88" t="s">
        <v>124</v>
      </c>
      <c r="AZ37" s="90"/>
      <c r="BA37" s="211"/>
      <c r="BB37" s="212"/>
      <c r="BC37" s="213"/>
      <c r="BD37" s="245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7"/>
      <c r="BQ37" s="276" t="str">
        <f>IF(ISNUMBER(VALUE(BQ35)),TEXT(VALUE(BQ35)+1,"000"),"000")</f>
        <v>001</v>
      </c>
    </row>
    <row r="38" spans="1:69" ht="18" customHeight="1">
      <c r="A38" s="256" t="s">
        <v>132</v>
      </c>
      <c r="B38" s="256"/>
      <c r="C38" s="95"/>
      <c r="D38" s="96"/>
      <c r="E38" s="97"/>
      <c r="F38" s="95"/>
      <c r="G38" s="96"/>
      <c r="H38" s="97"/>
      <c r="I38" s="248"/>
      <c r="J38" s="249"/>
      <c r="K38" s="249"/>
      <c r="L38" s="249"/>
      <c r="M38" s="249"/>
      <c r="N38" s="250"/>
      <c r="O38" s="253"/>
      <c r="P38" s="254"/>
      <c r="Q38" s="248"/>
      <c r="R38" s="249"/>
      <c r="S38" s="249"/>
      <c r="T38" s="249"/>
      <c r="U38" s="249"/>
      <c r="V38" s="249"/>
      <c r="W38" s="249"/>
      <c r="X38" s="249"/>
      <c r="Y38" s="249"/>
      <c r="Z38" s="249"/>
      <c r="AA38" s="116"/>
      <c r="AB38" s="116"/>
      <c r="AC38" s="116"/>
      <c r="AD38" s="116"/>
      <c r="AE38" s="117"/>
      <c r="AF38" s="95"/>
      <c r="AG38" s="97"/>
      <c r="AH38" s="95"/>
      <c r="AI38" s="97"/>
      <c r="AJ38" s="95"/>
      <c r="AK38" s="96"/>
      <c r="AL38" s="96"/>
      <c r="AM38" s="96"/>
      <c r="AN38" s="97"/>
      <c r="AO38" s="115" t="s">
        <v>126</v>
      </c>
      <c r="AP38" s="117"/>
      <c r="AQ38" s="211"/>
      <c r="AR38" s="212"/>
      <c r="AS38" s="213"/>
      <c r="AT38" s="115" t="s">
        <v>126</v>
      </c>
      <c r="AU38" s="117"/>
      <c r="AV38" s="211"/>
      <c r="AW38" s="212"/>
      <c r="AX38" s="213"/>
      <c r="AY38" s="115" t="s">
        <v>126</v>
      </c>
      <c r="AZ38" s="117"/>
      <c r="BA38" s="211"/>
      <c r="BB38" s="212"/>
      <c r="BC38" s="213"/>
      <c r="BD38" s="248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50"/>
      <c r="BQ38" s="276"/>
    </row>
    <row r="39" spans="1:69" ht="18" customHeight="1">
      <c r="A39" s="257" t="s">
        <v>130</v>
      </c>
      <c r="B39" s="258"/>
      <c r="C39" s="92"/>
      <c r="D39" s="93"/>
      <c r="E39" s="94"/>
      <c r="F39" s="92"/>
      <c r="G39" s="93"/>
      <c r="H39" s="94"/>
      <c r="I39" s="245"/>
      <c r="J39" s="246"/>
      <c r="K39" s="246"/>
      <c r="L39" s="246"/>
      <c r="M39" s="246"/>
      <c r="N39" s="247"/>
      <c r="O39" s="251"/>
      <c r="P39" s="252"/>
      <c r="Q39" s="245"/>
      <c r="R39" s="246"/>
      <c r="S39" s="246"/>
      <c r="T39" s="246"/>
      <c r="U39" s="246"/>
      <c r="V39" s="246"/>
      <c r="W39" s="246"/>
      <c r="X39" s="246"/>
      <c r="Y39" s="246"/>
      <c r="Z39" s="246"/>
      <c r="AA39" s="98"/>
      <c r="AB39" s="99"/>
      <c r="AC39" s="99"/>
      <c r="AD39" s="99"/>
      <c r="AE39" s="100"/>
      <c r="AF39" s="92"/>
      <c r="AG39" s="94"/>
      <c r="AH39" s="92"/>
      <c r="AI39" s="94"/>
      <c r="AJ39" s="92"/>
      <c r="AK39" s="93"/>
      <c r="AL39" s="93"/>
      <c r="AM39" s="93"/>
      <c r="AN39" s="94"/>
      <c r="AO39" s="88" t="s">
        <v>124</v>
      </c>
      <c r="AP39" s="90"/>
      <c r="AQ39" s="211"/>
      <c r="AR39" s="212"/>
      <c r="AS39" s="213"/>
      <c r="AT39" s="88" t="s">
        <v>124</v>
      </c>
      <c r="AU39" s="90"/>
      <c r="AV39" s="211"/>
      <c r="AW39" s="212"/>
      <c r="AX39" s="213"/>
      <c r="AY39" s="88" t="s">
        <v>124</v>
      </c>
      <c r="AZ39" s="90"/>
      <c r="BA39" s="211"/>
      <c r="BB39" s="212"/>
      <c r="BC39" s="213"/>
      <c r="BD39" s="245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7"/>
      <c r="BQ39" s="276" t="str">
        <f>IF(ISNUMBER(VALUE(BQ37)),TEXT(VALUE(BQ37)+1,"000"),"000")</f>
        <v>002</v>
      </c>
    </row>
    <row r="40" spans="1:69" ht="18" customHeight="1">
      <c r="A40" s="257" t="s">
        <v>132</v>
      </c>
      <c r="B40" s="258"/>
      <c r="C40" s="95"/>
      <c r="D40" s="96"/>
      <c r="E40" s="97"/>
      <c r="F40" s="95"/>
      <c r="G40" s="96"/>
      <c r="H40" s="97"/>
      <c r="I40" s="248"/>
      <c r="J40" s="249"/>
      <c r="K40" s="249"/>
      <c r="L40" s="249"/>
      <c r="M40" s="249"/>
      <c r="N40" s="250"/>
      <c r="O40" s="253"/>
      <c r="P40" s="254"/>
      <c r="Q40" s="248"/>
      <c r="R40" s="249"/>
      <c r="S40" s="249"/>
      <c r="T40" s="249"/>
      <c r="U40" s="249"/>
      <c r="V40" s="249"/>
      <c r="W40" s="249"/>
      <c r="X40" s="249"/>
      <c r="Y40" s="249"/>
      <c r="Z40" s="249"/>
      <c r="AA40" s="116"/>
      <c r="AB40" s="116"/>
      <c r="AC40" s="116"/>
      <c r="AD40" s="116"/>
      <c r="AE40" s="117"/>
      <c r="AF40" s="95"/>
      <c r="AG40" s="97"/>
      <c r="AH40" s="95"/>
      <c r="AI40" s="97"/>
      <c r="AJ40" s="95"/>
      <c r="AK40" s="96"/>
      <c r="AL40" s="96"/>
      <c r="AM40" s="96"/>
      <c r="AN40" s="97"/>
      <c r="AO40" s="115" t="s">
        <v>126</v>
      </c>
      <c r="AP40" s="117"/>
      <c r="AQ40" s="211"/>
      <c r="AR40" s="212"/>
      <c r="AS40" s="213"/>
      <c r="AT40" s="115" t="s">
        <v>126</v>
      </c>
      <c r="AU40" s="117"/>
      <c r="AV40" s="211"/>
      <c r="AW40" s="212"/>
      <c r="AX40" s="213"/>
      <c r="AY40" s="115" t="s">
        <v>126</v>
      </c>
      <c r="AZ40" s="117"/>
      <c r="BA40" s="211"/>
      <c r="BB40" s="212"/>
      <c r="BC40" s="213"/>
      <c r="BD40" s="248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50"/>
      <c r="BQ40" s="276"/>
    </row>
    <row r="41" spans="1:69" ht="18" customHeight="1">
      <c r="A41" s="256" t="s">
        <v>130</v>
      </c>
      <c r="B41" s="256"/>
      <c r="C41" s="92"/>
      <c r="D41" s="93"/>
      <c r="E41" s="94"/>
      <c r="F41" s="92"/>
      <c r="G41" s="93"/>
      <c r="H41" s="94"/>
      <c r="I41" s="245"/>
      <c r="J41" s="246"/>
      <c r="K41" s="246"/>
      <c r="L41" s="246"/>
      <c r="M41" s="246"/>
      <c r="N41" s="247"/>
      <c r="O41" s="251"/>
      <c r="P41" s="252"/>
      <c r="Q41" s="245"/>
      <c r="R41" s="246"/>
      <c r="S41" s="246"/>
      <c r="T41" s="246"/>
      <c r="U41" s="246"/>
      <c r="V41" s="246"/>
      <c r="W41" s="246"/>
      <c r="X41" s="246"/>
      <c r="Y41" s="246"/>
      <c r="Z41" s="246"/>
      <c r="AA41" s="98"/>
      <c r="AB41" s="99"/>
      <c r="AC41" s="99"/>
      <c r="AD41" s="99"/>
      <c r="AE41" s="100"/>
      <c r="AF41" s="92"/>
      <c r="AG41" s="94"/>
      <c r="AH41" s="92"/>
      <c r="AI41" s="94"/>
      <c r="AJ41" s="92"/>
      <c r="AK41" s="93"/>
      <c r="AL41" s="93"/>
      <c r="AM41" s="93"/>
      <c r="AN41" s="94"/>
      <c r="AO41" s="88" t="s">
        <v>124</v>
      </c>
      <c r="AP41" s="90"/>
      <c r="AQ41" s="211"/>
      <c r="AR41" s="212"/>
      <c r="AS41" s="213"/>
      <c r="AT41" s="88" t="s">
        <v>124</v>
      </c>
      <c r="AU41" s="90"/>
      <c r="AV41" s="211"/>
      <c r="AW41" s="212"/>
      <c r="AX41" s="213"/>
      <c r="AY41" s="88" t="s">
        <v>124</v>
      </c>
      <c r="AZ41" s="90"/>
      <c r="BA41" s="211"/>
      <c r="BB41" s="212"/>
      <c r="BC41" s="213"/>
      <c r="BD41" s="245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7"/>
      <c r="BQ41" s="276" t="str">
        <f>IF(ISNUMBER(VALUE(BQ39)),TEXT(VALUE(BQ39)+1,"000"),"000")</f>
        <v>003</v>
      </c>
    </row>
    <row r="42" spans="1:69" ht="18" customHeight="1">
      <c r="A42" s="256" t="s">
        <v>132</v>
      </c>
      <c r="B42" s="256"/>
      <c r="C42" s="95"/>
      <c r="D42" s="96"/>
      <c r="E42" s="97"/>
      <c r="F42" s="95"/>
      <c r="G42" s="96"/>
      <c r="H42" s="97"/>
      <c r="I42" s="248"/>
      <c r="J42" s="249"/>
      <c r="K42" s="249"/>
      <c r="L42" s="249"/>
      <c r="M42" s="249"/>
      <c r="N42" s="250"/>
      <c r="O42" s="253"/>
      <c r="P42" s="254"/>
      <c r="Q42" s="248"/>
      <c r="R42" s="249"/>
      <c r="S42" s="249"/>
      <c r="T42" s="249"/>
      <c r="U42" s="249"/>
      <c r="V42" s="249"/>
      <c r="W42" s="249"/>
      <c r="X42" s="249"/>
      <c r="Y42" s="249"/>
      <c r="Z42" s="249"/>
      <c r="AA42" s="116"/>
      <c r="AB42" s="116"/>
      <c r="AC42" s="116"/>
      <c r="AD42" s="116"/>
      <c r="AE42" s="117"/>
      <c r="AF42" s="95"/>
      <c r="AG42" s="97"/>
      <c r="AH42" s="95"/>
      <c r="AI42" s="97"/>
      <c r="AJ42" s="95"/>
      <c r="AK42" s="96"/>
      <c r="AL42" s="96"/>
      <c r="AM42" s="96"/>
      <c r="AN42" s="97"/>
      <c r="AO42" s="115" t="s">
        <v>126</v>
      </c>
      <c r="AP42" s="117"/>
      <c r="AQ42" s="211"/>
      <c r="AR42" s="212"/>
      <c r="AS42" s="213"/>
      <c r="AT42" s="115" t="s">
        <v>126</v>
      </c>
      <c r="AU42" s="117"/>
      <c r="AV42" s="211"/>
      <c r="AW42" s="212"/>
      <c r="AX42" s="213"/>
      <c r="AY42" s="115" t="s">
        <v>126</v>
      </c>
      <c r="AZ42" s="117"/>
      <c r="BA42" s="211"/>
      <c r="BB42" s="212"/>
      <c r="BC42" s="213"/>
      <c r="BD42" s="248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50"/>
      <c r="BQ42" s="276"/>
    </row>
    <row r="43" spans="1:69" ht="18" customHeight="1">
      <c r="A43" s="256" t="s">
        <v>130</v>
      </c>
      <c r="B43" s="256"/>
      <c r="C43" s="92"/>
      <c r="D43" s="93"/>
      <c r="E43" s="94"/>
      <c r="F43" s="92"/>
      <c r="G43" s="93"/>
      <c r="H43" s="94"/>
      <c r="I43" s="245"/>
      <c r="J43" s="246"/>
      <c r="K43" s="246"/>
      <c r="L43" s="246"/>
      <c r="M43" s="246"/>
      <c r="N43" s="247"/>
      <c r="O43" s="251"/>
      <c r="P43" s="252"/>
      <c r="Q43" s="245"/>
      <c r="R43" s="246"/>
      <c r="S43" s="246"/>
      <c r="T43" s="246"/>
      <c r="U43" s="246"/>
      <c r="V43" s="246"/>
      <c r="W43" s="246"/>
      <c r="X43" s="246"/>
      <c r="Y43" s="246"/>
      <c r="Z43" s="246"/>
      <c r="AA43" s="98"/>
      <c r="AB43" s="99"/>
      <c r="AC43" s="99"/>
      <c r="AD43" s="99"/>
      <c r="AE43" s="100"/>
      <c r="AF43" s="92"/>
      <c r="AG43" s="94"/>
      <c r="AH43" s="92"/>
      <c r="AI43" s="94"/>
      <c r="AJ43" s="92"/>
      <c r="AK43" s="93"/>
      <c r="AL43" s="93"/>
      <c r="AM43" s="93"/>
      <c r="AN43" s="94"/>
      <c r="AO43" s="88" t="s">
        <v>124</v>
      </c>
      <c r="AP43" s="90"/>
      <c r="AQ43" s="211"/>
      <c r="AR43" s="212"/>
      <c r="AS43" s="213"/>
      <c r="AT43" s="88" t="s">
        <v>124</v>
      </c>
      <c r="AU43" s="90"/>
      <c r="AV43" s="211"/>
      <c r="AW43" s="212"/>
      <c r="AX43" s="213"/>
      <c r="AY43" s="88" t="s">
        <v>124</v>
      </c>
      <c r="AZ43" s="90"/>
      <c r="BA43" s="211"/>
      <c r="BB43" s="212"/>
      <c r="BC43" s="213"/>
      <c r="BD43" s="245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7"/>
      <c r="BQ43" s="276" t="str">
        <f>IF(ISNUMBER(VALUE(BQ41)),TEXT(VALUE(BQ41)+1,"000"),"000")</f>
        <v>004</v>
      </c>
    </row>
    <row r="44" spans="1:69" ht="18" customHeight="1">
      <c r="A44" s="256" t="s">
        <v>132</v>
      </c>
      <c r="B44" s="256"/>
      <c r="C44" s="95"/>
      <c r="D44" s="96"/>
      <c r="E44" s="97"/>
      <c r="F44" s="95"/>
      <c r="G44" s="96"/>
      <c r="H44" s="97"/>
      <c r="I44" s="248"/>
      <c r="J44" s="249"/>
      <c r="K44" s="249"/>
      <c r="L44" s="249"/>
      <c r="M44" s="249"/>
      <c r="N44" s="250"/>
      <c r="O44" s="253"/>
      <c r="P44" s="254"/>
      <c r="Q44" s="248"/>
      <c r="R44" s="249"/>
      <c r="S44" s="249"/>
      <c r="T44" s="249"/>
      <c r="U44" s="249"/>
      <c r="V44" s="249"/>
      <c r="W44" s="249"/>
      <c r="X44" s="249"/>
      <c r="Y44" s="249"/>
      <c r="Z44" s="249"/>
      <c r="AA44" s="116"/>
      <c r="AB44" s="116"/>
      <c r="AC44" s="116"/>
      <c r="AD44" s="116"/>
      <c r="AE44" s="117"/>
      <c r="AF44" s="95"/>
      <c r="AG44" s="97"/>
      <c r="AH44" s="95"/>
      <c r="AI44" s="97"/>
      <c r="AJ44" s="95"/>
      <c r="AK44" s="96"/>
      <c r="AL44" s="96"/>
      <c r="AM44" s="96"/>
      <c r="AN44" s="97"/>
      <c r="AO44" s="115" t="s">
        <v>126</v>
      </c>
      <c r="AP44" s="117"/>
      <c r="AQ44" s="211"/>
      <c r="AR44" s="212"/>
      <c r="AS44" s="213"/>
      <c r="AT44" s="115" t="s">
        <v>126</v>
      </c>
      <c r="AU44" s="117"/>
      <c r="AV44" s="211"/>
      <c r="AW44" s="212"/>
      <c r="AX44" s="213"/>
      <c r="AY44" s="115" t="s">
        <v>126</v>
      </c>
      <c r="AZ44" s="117"/>
      <c r="BA44" s="211"/>
      <c r="BB44" s="212"/>
      <c r="BC44" s="213"/>
      <c r="BD44" s="248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50"/>
      <c r="BQ44" s="276"/>
    </row>
    <row r="45" spans="1:69" ht="18" customHeight="1">
      <c r="A45" s="256" t="s">
        <v>130</v>
      </c>
      <c r="B45" s="256"/>
      <c r="C45" s="92"/>
      <c r="D45" s="93"/>
      <c r="E45" s="94"/>
      <c r="F45" s="92"/>
      <c r="G45" s="93"/>
      <c r="H45" s="94"/>
      <c r="I45" s="245"/>
      <c r="J45" s="246"/>
      <c r="K45" s="246"/>
      <c r="L45" s="246"/>
      <c r="M45" s="246"/>
      <c r="N45" s="247"/>
      <c r="O45" s="251"/>
      <c r="P45" s="252"/>
      <c r="Q45" s="245"/>
      <c r="R45" s="246"/>
      <c r="S45" s="246"/>
      <c r="T45" s="246"/>
      <c r="U45" s="246"/>
      <c r="V45" s="246"/>
      <c r="W45" s="246"/>
      <c r="X45" s="246"/>
      <c r="Y45" s="246"/>
      <c r="Z45" s="246"/>
      <c r="AA45" s="98"/>
      <c r="AB45" s="99"/>
      <c r="AC45" s="99"/>
      <c r="AD45" s="99"/>
      <c r="AE45" s="100"/>
      <c r="AF45" s="92"/>
      <c r="AG45" s="94"/>
      <c r="AH45" s="92"/>
      <c r="AI45" s="94"/>
      <c r="AJ45" s="92"/>
      <c r="AK45" s="93"/>
      <c r="AL45" s="93"/>
      <c r="AM45" s="93"/>
      <c r="AN45" s="94"/>
      <c r="AO45" s="88" t="s">
        <v>124</v>
      </c>
      <c r="AP45" s="90"/>
      <c r="AQ45" s="211"/>
      <c r="AR45" s="212"/>
      <c r="AS45" s="213"/>
      <c r="AT45" s="88" t="s">
        <v>124</v>
      </c>
      <c r="AU45" s="90"/>
      <c r="AV45" s="211"/>
      <c r="AW45" s="212"/>
      <c r="AX45" s="213"/>
      <c r="AY45" s="88" t="s">
        <v>124</v>
      </c>
      <c r="AZ45" s="90"/>
      <c r="BA45" s="211"/>
      <c r="BB45" s="212"/>
      <c r="BC45" s="213"/>
      <c r="BD45" s="245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7"/>
      <c r="BQ45" s="276" t="str">
        <f>IF(ISNUMBER(VALUE(BQ43)),TEXT(VALUE(BQ43)+1,"000"),"000")</f>
        <v>005</v>
      </c>
    </row>
    <row r="46" spans="1:69" ht="18" customHeight="1">
      <c r="A46" s="256" t="s">
        <v>132</v>
      </c>
      <c r="B46" s="256"/>
      <c r="C46" s="95"/>
      <c r="D46" s="96"/>
      <c r="E46" s="97"/>
      <c r="F46" s="95"/>
      <c r="G46" s="96"/>
      <c r="H46" s="97"/>
      <c r="I46" s="248"/>
      <c r="J46" s="249"/>
      <c r="K46" s="249"/>
      <c r="L46" s="249"/>
      <c r="M46" s="249"/>
      <c r="N46" s="250"/>
      <c r="O46" s="253"/>
      <c r="P46" s="254"/>
      <c r="Q46" s="248"/>
      <c r="R46" s="249"/>
      <c r="S46" s="249"/>
      <c r="T46" s="249"/>
      <c r="U46" s="249"/>
      <c r="V46" s="249"/>
      <c r="W46" s="249"/>
      <c r="X46" s="249"/>
      <c r="Y46" s="249"/>
      <c r="Z46" s="249"/>
      <c r="AA46" s="116"/>
      <c r="AB46" s="116"/>
      <c r="AC46" s="116"/>
      <c r="AD46" s="116"/>
      <c r="AE46" s="117"/>
      <c r="AF46" s="95"/>
      <c r="AG46" s="97"/>
      <c r="AH46" s="95"/>
      <c r="AI46" s="97"/>
      <c r="AJ46" s="95"/>
      <c r="AK46" s="96"/>
      <c r="AL46" s="96"/>
      <c r="AM46" s="96"/>
      <c r="AN46" s="97"/>
      <c r="AO46" s="115" t="s">
        <v>126</v>
      </c>
      <c r="AP46" s="117"/>
      <c r="AQ46" s="211"/>
      <c r="AR46" s="212"/>
      <c r="AS46" s="213"/>
      <c r="AT46" s="115" t="s">
        <v>126</v>
      </c>
      <c r="AU46" s="117"/>
      <c r="AV46" s="211"/>
      <c r="AW46" s="212"/>
      <c r="AX46" s="213"/>
      <c r="AY46" s="115" t="s">
        <v>126</v>
      </c>
      <c r="AZ46" s="117"/>
      <c r="BA46" s="211"/>
      <c r="BB46" s="212"/>
      <c r="BC46" s="213"/>
      <c r="BD46" s="248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50"/>
      <c r="BQ46" s="276"/>
    </row>
    <row r="47" spans="1:69" ht="18" customHeight="1">
      <c r="A47" s="256" t="s">
        <v>130</v>
      </c>
      <c r="B47" s="256"/>
      <c r="C47" s="92"/>
      <c r="D47" s="93"/>
      <c r="E47" s="94"/>
      <c r="F47" s="92"/>
      <c r="G47" s="93"/>
      <c r="H47" s="94"/>
      <c r="I47" s="245"/>
      <c r="J47" s="246"/>
      <c r="K47" s="246"/>
      <c r="L47" s="246"/>
      <c r="M47" s="246"/>
      <c r="N47" s="247"/>
      <c r="O47" s="251"/>
      <c r="P47" s="252"/>
      <c r="Q47" s="245"/>
      <c r="R47" s="246"/>
      <c r="S47" s="246"/>
      <c r="T47" s="246"/>
      <c r="U47" s="246"/>
      <c r="V47" s="246"/>
      <c r="W47" s="246"/>
      <c r="X47" s="246"/>
      <c r="Y47" s="246"/>
      <c r="Z47" s="246"/>
      <c r="AA47" s="98"/>
      <c r="AB47" s="99"/>
      <c r="AC47" s="99"/>
      <c r="AD47" s="99"/>
      <c r="AE47" s="100"/>
      <c r="AF47" s="92"/>
      <c r="AG47" s="94"/>
      <c r="AH47" s="92"/>
      <c r="AI47" s="94"/>
      <c r="AJ47" s="92"/>
      <c r="AK47" s="93"/>
      <c r="AL47" s="93"/>
      <c r="AM47" s="93"/>
      <c r="AN47" s="94"/>
      <c r="AO47" s="88" t="s">
        <v>124</v>
      </c>
      <c r="AP47" s="90"/>
      <c r="AQ47" s="211"/>
      <c r="AR47" s="212"/>
      <c r="AS47" s="213"/>
      <c r="AT47" s="88" t="s">
        <v>124</v>
      </c>
      <c r="AU47" s="90"/>
      <c r="AV47" s="211"/>
      <c r="AW47" s="212"/>
      <c r="AX47" s="213"/>
      <c r="AY47" s="88" t="s">
        <v>124</v>
      </c>
      <c r="AZ47" s="90"/>
      <c r="BA47" s="211"/>
      <c r="BB47" s="212"/>
      <c r="BC47" s="213"/>
      <c r="BD47" s="245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7"/>
      <c r="BQ47" s="276" t="str">
        <f>IF(ISNUMBER(VALUE(BQ45)),TEXT(VALUE(BQ45)+1,"000"),"000")</f>
        <v>006</v>
      </c>
    </row>
    <row r="48" spans="1:69" ht="18" customHeight="1">
      <c r="A48" s="256" t="s">
        <v>132</v>
      </c>
      <c r="B48" s="256"/>
      <c r="C48" s="95"/>
      <c r="D48" s="96"/>
      <c r="E48" s="97"/>
      <c r="F48" s="95"/>
      <c r="G48" s="96"/>
      <c r="H48" s="97"/>
      <c r="I48" s="248"/>
      <c r="J48" s="249"/>
      <c r="K48" s="249"/>
      <c r="L48" s="249"/>
      <c r="M48" s="249"/>
      <c r="N48" s="250"/>
      <c r="O48" s="253"/>
      <c r="P48" s="254"/>
      <c r="Q48" s="248"/>
      <c r="R48" s="249"/>
      <c r="S48" s="249"/>
      <c r="T48" s="249"/>
      <c r="U48" s="249"/>
      <c r="V48" s="249"/>
      <c r="W48" s="249"/>
      <c r="X48" s="249"/>
      <c r="Y48" s="249"/>
      <c r="Z48" s="249"/>
      <c r="AA48" s="116"/>
      <c r="AB48" s="116"/>
      <c r="AC48" s="116"/>
      <c r="AD48" s="116"/>
      <c r="AE48" s="117"/>
      <c r="AF48" s="95"/>
      <c r="AG48" s="97"/>
      <c r="AH48" s="95"/>
      <c r="AI48" s="97"/>
      <c r="AJ48" s="95"/>
      <c r="AK48" s="96"/>
      <c r="AL48" s="96"/>
      <c r="AM48" s="96"/>
      <c r="AN48" s="97"/>
      <c r="AO48" s="115" t="s">
        <v>126</v>
      </c>
      <c r="AP48" s="117"/>
      <c r="AQ48" s="211"/>
      <c r="AR48" s="212"/>
      <c r="AS48" s="213"/>
      <c r="AT48" s="115" t="s">
        <v>126</v>
      </c>
      <c r="AU48" s="117"/>
      <c r="AV48" s="211"/>
      <c r="AW48" s="212"/>
      <c r="AX48" s="213"/>
      <c r="AY48" s="115" t="s">
        <v>126</v>
      </c>
      <c r="AZ48" s="117"/>
      <c r="BA48" s="211"/>
      <c r="BB48" s="212"/>
      <c r="BC48" s="213"/>
      <c r="BD48" s="248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50"/>
      <c r="BQ48" s="276"/>
    </row>
    <row r="49" spans="1:104" ht="18" customHeight="1">
      <c r="A49" s="256" t="s">
        <v>130</v>
      </c>
      <c r="B49" s="256"/>
      <c r="C49" s="92"/>
      <c r="D49" s="93"/>
      <c r="E49" s="94"/>
      <c r="F49" s="92"/>
      <c r="G49" s="93"/>
      <c r="H49" s="94"/>
      <c r="I49" s="245"/>
      <c r="J49" s="246"/>
      <c r="K49" s="246"/>
      <c r="L49" s="246"/>
      <c r="M49" s="246"/>
      <c r="N49" s="247"/>
      <c r="O49" s="251"/>
      <c r="P49" s="252"/>
      <c r="Q49" s="245"/>
      <c r="R49" s="246"/>
      <c r="S49" s="246"/>
      <c r="T49" s="246"/>
      <c r="U49" s="246"/>
      <c r="V49" s="246"/>
      <c r="W49" s="246"/>
      <c r="X49" s="246"/>
      <c r="Y49" s="246"/>
      <c r="Z49" s="246"/>
      <c r="AA49" s="98"/>
      <c r="AB49" s="99"/>
      <c r="AC49" s="99"/>
      <c r="AD49" s="99"/>
      <c r="AE49" s="100"/>
      <c r="AF49" s="92"/>
      <c r="AG49" s="94"/>
      <c r="AH49" s="92"/>
      <c r="AI49" s="94"/>
      <c r="AJ49" s="92"/>
      <c r="AK49" s="93"/>
      <c r="AL49" s="93"/>
      <c r="AM49" s="93"/>
      <c r="AN49" s="94"/>
      <c r="AO49" s="88" t="s">
        <v>124</v>
      </c>
      <c r="AP49" s="90"/>
      <c r="AQ49" s="211"/>
      <c r="AR49" s="212"/>
      <c r="AS49" s="213"/>
      <c r="AT49" s="88" t="s">
        <v>124</v>
      </c>
      <c r="AU49" s="90"/>
      <c r="AV49" s="211"/>
      <c r="AW49" s="212"/>
      <c r="AX49" s="213"/>
      <c r="AY49" s="88" t="s">
        <v>124</v>
      </c>
      <c r="AZ49" s="90"/>
      <c r="BA49" s="211"/>
      <c r="BB49" s="212"/>
      <c r="BC49" s="213"/>
      <c r="BD49" s="245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7"/>
      <c r="BQ49" s="276" t="str">
        <f>IF(ISNUMBER(VALUE(BQ47)),TEXT(VALUE(BQ47)+1,"000"),"000")</f>
        <v>007</v>
      </c>
      <c r="CW49" s="25"/>
      <c r="CX49" s="25"/>
      <c r="CY49" s="25"/>
      <c r="CZ49" s="25"/>
    </row>
    <row r="50" spans="1:104" ht="18" customHeight="1">
      <c r="A50" s="256" t="s">
        <v>132</v>
      </c>
      <c r="B50" s="256"/>
      <c r="C50" s="95"/>
      <c r="D50" s="96"/>
      <c r="E50" s="97"/>
      <c r="F50" s="95"/>
      <c r="G50" s="96"/>
      <c r="H50" s="97"/>
      <c r="I50" s="248"/>
      <c r="J50" s="249"/>
      <c r="K50" s="249"/>
      <c r="L50" s="249"/>
      <c r="M50" s="249"/>
      <c r="N50" s="250"/>
      <c r="O50" s="253"/>
      <c r="P50" s="254"/>
      <c r="Q50" s="248"/>
      <c r="R50" s="249"/>
      <c r="S50" s="249"/>
      <c r="T50" s="249"/>
      <c r="U50" s="249"/>
      <c r="V50" s="249"/>
      <c r="W50" s="249"/>
      <c r="X50" s="249"/>
      <c r="Y50" s="249"/>
      <c r="Z50" s="249"/>
      <c r="AA50" s="116"/>
      <c r="AB50" s="116"/>
      <c r="AC50" s="116"/>
      <c r="AD50" s="116"/>
      <c r="AE50" s="117"/>
      <c r="AF50" s="95"/>
      <c r="AG50" s="97"/>
      <c r="AH50" s="95"/>
      <c r="AI50" s="97"/>
      <c r="AJ50" s="95"/>
      <c r="AK50" s="96"/>
      <c r="AL50" s="96"/>
      <c r="AM50" s="96"/>
      <c r="AN50" s="97"/>
      <c r="AO50" s="115" t="s">
        <v>126</v>
      </c>
      <c r="AP50" s="117"/>
      <c r="AQ50" s="211"/>
      <c r="AR50" s="212"/>
      <c r="AS50" s="213"/>
      <c r="AT50" s="115" t="s">
        <v>126</v>
      </c>
      <c r="AU50" s="117"/>
      <c r="AV50" s="211"/>
      <c r="AW50" s="212"/>
      <c r="AX50" s="213"/>
      <c r="AY50" s="115" t="s">
        <v>126</v>
      </c>
      <c r="AZ50" s="117"/>
      <c r="BA50" s="211"/>
      <c r="BB50" s="212"/>
      <c r="BC50" s="213"/>
      <c r="BD50" s="248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50"/>
      <c r="BQ50" s="276"/>
      <c r="CW50" s="25"/>
      <c r="CX50" s="25"/>
      <c r="CY50" s="25"/>
      <c r="CZ50" s="25"/>
    </row>
    <row r="51" spans="1:104" ht="18" customHeight="1">
      <c r="A51" s="256" t="s">
        <v>130</v>
      </c>
      <c r="B51" s="256"/>
      <c r="C51" s="92"/>
      <c r="D51" s="93"/>
      <c r="E51" s="94"/>
      <c r="F51" s="255"/>
      <c r="G51" s="255"/>
      <c r="H51" s="255"/>
      <c r="I51" s="245"/>
      <c r="J51" s="246"/>
      <c r="K51" s="246"/>
      <c r="L51" s="246"/>
      <c r="M51" s="246"/>
      <c r="N51" s="247"/>
      <c r="O51" s="251"/>
      <c r="P51" s="252"/>
      <c r="Q51" s="245"/>
      <c r="R51" s="246"/>
      <c r="S51" s="246"/>
      <c r="T51" s="246"/>
      <c r="U51" s="246"/>
      <c r="V51" s="246"/>
      <c r="W51" s="246"/>
      <c r="X51" s="246"/>
      <c r="Y51" s="246"/>
      <c r="Z51" s="246"/>
      <c r="AA51" s="98"/>
      <c r="AB51" s="99"/>
      <c r="AC51" s="99"/>
      <c r="AD51" s="99"/>
      <c r="AE51" s="100"/>
      <c r="AF51" s="255"/>
      <c r="AG51" s="255"/>
      <c r="AH51" s="255"/>
      <c r="AI51" s="255"/>
      <c r="AJ51" s="92"/>
      <c r="AK51" s="93"/>
      <c r="AL51" s="93"/>
      <c r="AM51" s="93"/>
      <c r="AN51" s="94"/>
      <c r="AO51" s="74" t="s">
        <v>124</v>
      </c>
      <c r="AP51" s="74"/>
      <c r="AQ51" s="224"/>
      <c r="AR51" s="224"/>
      <c r="AS51" s="224"/>
      <c r="AT51" s="74" t="s">
        <v>124</v>
      </c>
      <c r="AU51" s="74"/>
      <c r="AV51" s="224"/>
      <c r="AW51" s="224"/>
      <c r="AX51" s="224"/>
      <c r="AY51" s="74" t="s">
        <v>124</v>
      </c>
      <c r="AZ51" s="74"/>
      <c r="BA51" s="224"/>
      <c r="BB51" s="224"/>
      <c r="BC51" s="224"/>
      <c r="BD51" s="245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7"/>
      <c r="BQ51" s="276" t="str">
        <f>IF(ISNUMBER(VALUE(BQ49)),TEXT(VALUE(BQ49)+1,"000"),"000")</f>
        <v>008</v>
      </c>
      <c r="CW51" s="75"/>
      <c r="CX51" s="75"/>
      <c r="CY51" s="75"/>
      <c r="CZ51" s="75"/>
    </row>
    <row r="52" spans="1:69" ht="18" customHeight="1">
      <c r="A52" s="256" t="s">
        <v>132</v>
      </c>
      <c r="B52" s="256"/>
      <c r="C52" s="95"/>
      <c r="D52" s="96"/>
      <c r="E52" s="97"/>
      <c r="F52" s="255"/>
      <c r="G52" s="255"/>
      <c r="H52" s="255"/>
      <c r="I52" s="248"/>
      <c r="J52" s="249"/>
      <c r="K52" s="249"/>
      <c r="L52" s="249"/>
      <c r="M52" s="249"/>
      <c r="N52" s="250"/>
      <c r="O52" s="253"/>
      <c r="P52" s="254"/>
      <c r="Q52" s="248"/>
      <c r="R52" s="249"/>
      <c r="S52" s="249"/>
      <c r="T52" s="249"/>
      <c r="U52" s="249"/>
      <c r="V52" s="249"/>
      <c r="W52" s="249"/>
      <c r="X52" s="249"/>
      <c r="Y52" s="249"/>
      <c r="Z52" s="249"/>
      <c r="AA52" s="117"/>
      <c r="AB52" s="107"/>
      <c r="AC52" s="107"/>
      <c r="AD52" s="107"/>
      <c r="AE52" s="107"/>
      <c r="AF52" s="255"/>
      <c r="AG52" s="255"/>
      <c r="AH52" s="255"/>
      <c r="AI52" s="255"/>
      <c r="AJ52" s="95"/>
      <c r="AK52" s="96"/>
      <c r="AL52" s="96"/>
      <c r="AM52" s="96"/>
      <c r="AN52" s="97"/>
      <c r="AO52" s="107" t="s">
        <v>126</v>
      </c>
      <c r="AP52" s="107"/>
      <c r="AQ52" s="224"/>
      <c r="AR52" s="224"/>
      <c r="AS52" s="224"/>
      <c r="AT52" s="107" t="s">
        <v>126</v>
      </c>
      <c r="AU52" s="107"/>
      <c r="AV52" s="224"/>
      <c r="AW52" s="224"/>
      <c r="AX52" s="224"/>
      <c r="AY52" s="107" t="s">
        <v>126</v>
      </c>
      <c r="AZ52" s="107"/>
      <c r="BA52" s="224"/>
      <c r="BB52" s="224"/>
      <c r="BC52" s="224"/>
      <c r="BD52" s="248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50"/>
      <c r="BQ52" s="276"/>
    </row>
    <row r="54" spans="69:103" ht="18" customHeight="1">
      <c r="BQ54" s="262" t="s">
        <v>136</v>
      </c>
      <c r="BR54" s="262"/>
      <c r="BS54" s="262"/>
      <c r="BU54" s="259" t="s">
        <v>0</v>
      </c>
      <c r="BV54" s="259"/>
      <c r="BX54" s="260" t="s">
        <v>4</v>
      </c>
      <c r="BY54" s="261"/>
      <c r="CA54" s="260" t="s">
        <v>50</v>
      </c>
      <c r="CB54" s="261"/>
      <c r="CD54" s="260" t="s">
        <v>75</v>
      </c>
      <c r="CE54" s="261"/>
      <c r="CG54" s="260" t="s">
        <v>78</v>
      </c>
      <c r="CH54" s="261"/>
      <c r="CJ54" s="260" t="s">
        <v>79</v>
      </c>
      <c r="CK54" s="261"/>
      <c r="CM54" s="260" t="s">
        <v>80</v>
      </c>
      <c r="CN54" s="261"/>
      <c r="CP54" s="260" t="s">
        <v>81</v>
      </c>
      <c r="CQ54" s="261"/>
      <c r="CS54" s="260" t="s">
        <v>26</v>
      </c>
      <c r="CT54" s="261"/>
      <c r="CV54" s="260" t="s">
        <v>202</v>
      </c>
      <c r="CW54" s="261"/>
      <c r="CY54" s="67" t="s">
        <v>203</v>
      </c>
    </row>
    <row r="55" spans="69:103" ht="18" customHeight="1">
      <c r="BQ55" s="19" t="s">
        <v>134</v>
      </c>
      <c r="BR55" s="23" t="s">
        <v>48</v>
      </c>
      <c r="BS55" s="48"/>
      <c r="BU55" s="14" t="s">
        <v>7</v>
      </c>
      <c r="BV55" s="14" t="s">
        <v>8</v>
      </c>
      <c r="BX55" s="14" t="s">
        <v>7</v>
      </c>
      <c r="BY55" s="14" t="s">
        <v>8</v>
      </c>
      <c r="CA55" s="14" t="s">
        <v>7</v>
      </c>
      <c r="CB55" s="14" t="s">
        <v>8</v>
      </c>
      <c r="CD55" s="14" t="s">
        <v>76</v>
      </c>
      <c r="CE55" s="14" t="s">
        <v>77</v>
      </c>
      <c r="CG55" s="14" t="s">
        <v>76</v>
      </c>
      <c r="CH55" s="14" t="s">
        <v>77</v>
      </c>
      <c r="CJ55" s="14" t="s">
        <v>76</v>
      </c>
      <c r="CK55" s="14" t="s">
        <v>77</v>
      </c>
      <c r="CM55" s="14" t="s">
        <v>76</v>
      </c>
      <c r="CN55" s="14" t="s">
        <v>77</v>
      </c>
      <c r="CP55" s="14" t="s">
        <v>76</v>
      </c>
      <c r="CQ55" s="14" t="s">
        <v>77</v>
      </c>
      <c r="CS55" s="14" t="s">
        <v>76</v>
      </c>
      <c r="CT55" s="14" t="s">
        <v>77</v>
      </c>
      <c r="CV55" s="14" t="s">
        <v>7</v>
      </c>
      <c r="CW55" s="14" t="s">
        <v>8</v>
      </c>
      <c r="CY55" s="14" t="s">
        <v>204</v>
      </c>
    </row>
    <row r="56" spans="69:103" ht="18" customHeight="1">
      <c r="BQ56" s="19" t="s">
        <v>135</v>
      </c>
      <c r="BR56" s="23" t="s">
        <v>49</v>
      </c>
      <c r="BS56" s="49"/>
      <c r="BU56" s="14" t="s">
        <v>224</v>
      </c>
      <c r="BV56" s="14" t="s">
        <v>227</v>
      </c>
      <c r="BX56" s="14" t="s">
        <v>226</v>
      </c>
      <c r="BY56" s="14" t="s">
        <v>220</v>
      </c>
      <c r="CA56" s="14" t="s">
        <v>232</v>
      </c>
      <c r="CB56" s="14" t="s">
        <v>233</v>
      </c>
      <c r="CD56" s="14" t="s">
        <v>226</v>
      </c>
      <c r="CE56" s="14" t="s">
        <v>284</v>
      </c>
      <c r="CG56" s="14" t="s">
        <v>226</v>
      </c>
      <c r="CH56" s="14" t="s">
        <v>219</v>
      </c>
      <c r="CJ56" s="14" t="s">
        <v>226</v>
      </c>
      <c r="CK56" s="14" t="s">
        <v>288</v>
      </c>
      <c r="CM56" s="14" t="s">
        <v>226</v>
      </c>
      <c r="CN56" s="14" t="s">
        <v>289</v>
      </c>
      <c r="CP56" s="14" t="s">
        <v>226</v>
      </c>
      <c r="CQ56" s="14" t="s">
        <v>222</v>
      </c>
      <c r="CS56" s="14" t="s">
        <v>302</v>
      </c>
      <c r="CT56" s="14" t="s">
        <v>303</v>
      </c>
      <c r="CV56" s="14" t="s">
        <v>64</v>
      </c>
      <c r="CW56" s="14" t="s">
        <v>315</v>
      </c>
      <c r="CY56" s="66" t="s">
        <v>336</v>
      </c>
    </row>
    <row r="57" spans="69:103" ht="18" customHeight="1">
      <c r="BQ57" s="19" t="s">
        <v>155</v>
      </c>
      <c r="BR57" s="23" t="s">
        <v>225</v>
      </c>
      <c r="BS57" s="50"/>
      <c r="BU57" s="14" t="s">
        <v>228</v>
      </c>
      <c r="BV57" s="14" t="s">
        <v>229</v>
      </c>
      <c r="BX57" s="14" t="s">
        <v>232</v>
      </c>
      <c r="BY57" s="14" t="s">
        <v>287</v>
      </c>
      <c r="CA57" s="14" t="s">
        <v>234</v>
      </c>
      <c r="CB57" s="14" t="s">
        <v>235</v>
      </c>
      <c r="CD57" s="14" t="s">
        <v>232</v>
      </c>
      <c r="CE57" s="14" t="s">
        <v>218</v>
      </c>
      <c r="CG57" s="14" t="s">
        <v>232</v>
      </c>
      <c r="CH57" s="14" t="s">
        <v>286</v>
      </c>
      <c r="CJ57" s="14" t="s">
        <v>232</v>
      </c>
      <c r="CK57" s="14" t="s">
        <v>221</v>
      </c>
      <c r="CM57" s="14" t="s">
        <v>232</v>
      </c>
      <c r="CN57" s="14" t="s">
        <v>290</v>
      </c>
      <c r="CP57" s="14" t="s">
        <v>232</v>
      </c>
      <c r="CQ57" s="14" t="s">
        <v>293</v>
      </c>
      <c r="CS57" s="14" t="s">
        <v>304</v>
      </c>
      <c r="CT57" s="14" t="s">
        <v>305</v>
      </c>
      <c r="CV57" s="14" t="s">
        <v>316</v>
      </c>
      <c r="CW57" s="14" t="s">
        <v>317</v>
      </c>
      <c r="CY57" s="66" t="s">
        <v>337</v>
      </c>
    </row>
    <row r="58" spans="69:103" ht="18" customHeight="1">
      <c r="BQ58" s="10" t="s">
        <v>0</v>
      </c>
      <c r="BR58" s="16" t="s">
        <v>348</v>
      </c>
      <c r="BS58" s="47"/>
      <c r="BU58" s="14" t="s">
        <v>230</v>
      </c>
      <c r="BV58" s="14" t="s">
        <v>231</v>
      </c>
      <c r="BX58" s="14"/>
      <c r="BY58" s="14"/>
      <c r="CA58" s="14" t="s">
        <v>236</v>
      </c>
      <c r="CB58" s="14" t="s">
        <v>237</v>
      </c>
      <c r="CD58" s="14" t="s">
        <v>234</v>
      </c>
      <c r="CE58" s="14" t="s">
        <v>285</v>
      </c>
      <c r="CG58" s="14"/>
      <c r="CH58" s="14"/>
      <c r="CJ58" s="14" t="s">
        <v>234</v>
      </c>
      <c r="CK58" s="14" t="s">
        <v>283</v>
      </c>
      <c r="CM58" s="14" t="s">
        <v>234</v>
      </c>
      <c r="CN58" s="14" t="s">
        <v>291</v>
      </c>
      <c r="CP58" s="14" t="s">
        <v>234</v>
      </c>
      <c r="CQ58" s="14" t="s">
        <v>294</v>
      </c>
      <c r="CS58" s="14" t="s">
        <v>306</v>
      </c>
      <c r="CT58" s="14" t="s">
        <v>307</v>
      </c>
      <c r="CV58" s="14" t="s">
        <v>318</v>
      </c>
      <c r="CW58" s="14" t="s">
        <v>319</v>
      </c>
      <c r="CY58" s="66" t="s">
        <v>338</v>
      </c>
    </row>
    <row r="59" spans="69:103" ht="18" customHeight="1">
      <c r="BQ59" s="20" t="s">
        <v>1</v>
      </c>
      <c r="BR59" s="21" t="s">
        <v>351</v>
      </c>
      <c r="BS59" s="21" t="s">
        <v>346</v>
      </c>
      <c r="BU59" s="14"/>
      <c r="BV59" s="14"/>
      <c r="BX59" s="14"/>
      <c r="BY59" s="14"/>
      <c r="CA59" s="14" t="s">
        <v>238</v>
      </c>
      <c r="CB59" s="14" t="s">
        <v>239</v>
      </c>
      <c r="CD59" s="14"/>
      <c r="CE59" s="14"/>
      <c r="CG59" s="14"/>
      <c r="CH59" s="14"/>
      <c r="CJ59" s="14"/>
      <c r="CK59" s="14"/>
      <c r="CM59" s="14" t="s">
        <v>292</v>
      </c>
      <c r="CN59" s="14" t="s">
        <v>283</v>
      </c>
      <c r="CP59" s="14" t="s">
        <v>292</v>
      </c>
      <c r="CQ59" s="14" t="s">
        <v>295</v>
      </c>
      <c r="CS59" s="14" t="s">
        <v>308</v>
      </c>
      <c r="CT59" s="14" t="s">
        <v>309</v>
      </c>
      <c r="CV59" s="14" t="s">
        <v>320</v>
      </c>
      <c r="CW59" s="14" t="s">
        <v>321</v>
      </c>
      <c r="CY59" s="66" t="s">
        <v>339</v>
      </c>
    </row>
    <row r="60" spans="69:103" ht="18" customHeight="1">
      <c r="BQ60" s="10" t="s">
        <v>4</v>
      </c>
      <c r="BR60" s="17" t="s">
        <v>349</v>
      </c>
      <c r="BS60" s="51"/>
      <c r="BU60" s="14"/>
      <c r="BV60" s="14"/>
      <c r="BX60" s="14"/>
      <c r="BY60" s="14"/>
      <c r="CA60" s="14" t="s">
        <v>240</v>
      </c>
      <c r="CB60" s="14" t="s">
        <v>241</v>
      </c>
      <c r="CD60" s="14"/>
      <c r="CE60" s="14"/>
      <c r="CG60" s="14"/>
      <c r="CH60" s="14"/>
      <c r="CJ60" s="14"/>
      <c r="CK60" s="14"/>
      <c r="CM60" s="14"/>
      <c r="CN60" s="14"/>
      <c r="CP60" s="14" t="s">
        <v>296</v>
      </c>
      <c r="CQ60" s="14" t="s">
        <v>297</v>
      </c>
      <c r="CS60" s="14" t="s">
        <v>310</v>
      </c>
      <c r="CT60" s="14" t="s">
        <v>311</v>
      </c>
      <c r="CV60" s="14" t="s">
        <v>322</v>
      </c>
      <c r="CW60" s="14" t="s">
        <v>323</v>
      </c>
      <c r="CY60" s="66" t="s">
        <v>340</v>
      </c>
    </row>
    <row r="61" spans="69:103" ht="18" customHeight="1">
      <c r="BQ61" s="20" t="s">
        <v>137</v>
      </c>
      <c r="BR61" s="21" t="s">
        <v>352</v>
      </c>
      <c r="BS61" s="21" t="s">
        <v>347</v>
      </c>
      <c r="BU61" s="14"/>
      <c r="BV61" s="14"/>
      <c r="BX61" s="14"/>
      <c r="BY61" s="14"/>
      <c r="CA61" s="14" t="s">
        <v>242</v>
      </c>
      <c r="CB61" s="14" t="s">
        <v>243</v>
      </c>
      <c r="CD61" s="14"/>
      <c r="CE61" s="14"/>
      <c r="CG61" s="14"/>
      <c r="CH61" s="14"/>
      <c r="CJ61" s="14"/>
      <c r="CK61" s="14"/>
      <c r="CM61" s="14"/>
      <c r="CN61" s="14"/>
      <c r="CP61" s="14" t="s">
        <v>298</v>
      </c>
      <c r="CQ61" s="14" t="s">
        <v>299</v>
      </c>
      <c r="CS61" s="14" t="s">
        <v>312</v>
      </c>
      <c r="CT61" s="14" t="s">
        <v>313</v>
      </c>
      <c r="CV61" s="14" t="s">
        <v>324</v>
      </c>
      <c r="CW61" s="14" t="s">
        <v>325</v>
      </c>
      <c r="CY61" s="66" t="s">
        <v>341</v>
      </c>
    </row>
    <row r="62" spans="69:103" ht="18" customHeight="1">
      <c r="BQ62" s="20" t="s">
        <v>38</v>
      </c>
      <c r="BR62" s="21" t="s">
        <v>352</v>
      </c>
      <c r="BS62" s="21" t="s">
        <v>347</v>
      </c>
      <c r="BU62" s="14"/>
      <c r="BV62" s="14"/>
      <c r="BX62" s="14"/>
      <c r="BY62" s="14"/>
      <c r="CA62" s="14" t="s">
        <v>244</v>
      </c>
      <c r="CB62" s="14" t="s">
        <v>245</v>
      </c>
      <c r="CD62" s="14"/>
      <c r="CE62" s="14"/>
      <c r="CG62" s="14"/>
      <c r="CH62" s="14"/>
      <c r="CJ62" s="14"/>
      <c r="CK62" s="14"/>
      <c r="CM62" s="14"/>
      <c r="CN62" s="14"/>
      <c r="CP62" s="14" t="s">
        <v>236</v>
      </c>
      <c r="CQ62" s="14" t="s">
        <v>300</v>
      </c>
      <c r="CS62" s="14" t="s">
        <v>314</v>
      </c>
      <c r="CT62" s="14" t="s">
        <v>283</v>
      </c>
      <c r="CV62" s="14" t="s">
        <v>326</v>
      </c>
      <c r="CW62" s="14" t="s">
        <v>327</v>
      </c>
      <c r="CY62" s="66" t="s">
        <v>342</v>
      </c>
    </row>
    <row r="63" spans="69:103" ht="18" customHeight="1">
      <c r="BQ63" s="20" t="s">
        <v>39</v>
      </c>
      <c r="BR63" s="21" t="s">
        <v>352</v>
      </c>
      <c r="BS63" s="21" t="s">
        <v>347</v>
      </c>
      <c r="BU63" s="14"/>
      <c r="BV63" s="14"/>
      <c r="BX63" s="14"/>
      <c r="BY63" s="14"/>
      <c r="CA63" s="14" t="s">
        <v>246</v>
      </c>
      <c r="CB63" s="14" t="s">
        <v>247</v>
      </c>
      <c r="CD63" s="14"/>
      <c r="CE63" s="14"/>
      <c r="CG63" s="14"/>
      <c r="CH63" s="14"/>
      <c r="CJ63" s="14"/>
      <c r="CK63" s="14"/>
      <c r="CM63" s="14"/>
      <c r="CN63" s="14"/>
      <c r="CP63" s="14" t="s">
        <v>301</v>
      </c>
      <c r="CQ63" s="14" t="s">
        <v>283</v>
      </c>
      <c r="CS63" s="14"/>
      <c r="CT63" s="14"/>
      <c r="CV63" s="14" t="s">
        <v>328</v>
      </c>
      <c r="CW63" s="14" t="s">
        <v>329</v>
      </c>
      <c r="CY63" s="66" t="s">
        <v>343</v>
      </c>
    </row>
    <row r="64" spans="69:103" ht="18" customHeight="1">
      <c r="BQ64" s="20" t="s">
        <v>40</v>
      </c>
      <c r="BR64" s="21" t="s">
        <v>351</v>
      </c>
      <c r="BS64" s="21" t="s">
        <v>346</v>
      </c>
      <c r="BU64" s="14"/>
      <c r="BV64" s="14"/>
      <c r="BX64" s="14"/>
      <c r="BY64" s="14"/>
      <c r="CA64" s="14" t="s">
        <v>248</v>
      </c>
      <c r="CB64" s="14" t="s">
        <v>249</v>
      </c>
      <c r="CD64" s="14"/>
      <c r="CE64" s="14"/>
      <c r="CG64" s="14"/>
      <c r="CH64" s="14"/>
      <c r="CJ64" s="14"/>
      <c r="CK64" s="14"/>
      <c r="CM64" s="14"/>
      <c r="CN64" s="14"/>
      <c r="CP64" s="14"/>
      <c r="CQ64" s="14"/>
      <c r="CS64" s="14"/>
      <c r="CT64" s="14"/>
      <c r="CV64" s="14" t="s">
        <v>330</v>
      </c>
      <c r="CW64" s="14" t="s">
        <v>331</v>
      </c>
      <c r="CY64" s="66" t="s">
        <v>344</v>
      </c>
    </row>
    <row r="65" spans="69:103" ht="18" customHeight="1">
      <c r="BQ65" s="20" t="s">
        <v>138</v>
      </c>
      <c r="BR65" s="21" t="s">
        <v>351</v>
      </c>
      <c r="BS65" s="21" t="s">
        <v>346</v>
      </c>
      <c r="BU65" s="14"/>
      <c r="BV65" s="14"/>
      <c r="BX65" s="14"/>
      <c r="BY65" s="14"/>
      <c r="CA65" s="14" t="s">
        <v>250</v>
      </c>
      <c r="CB65" s="14" t="s">
        <v>251</v>
      </c>
      <c r="CD65" s="14"/>
      <c r="CE65" s="14"/>
      <c r="CG65" s="14"/>
      <c r="CH65" s="14"/>
      <c r="CJ65" s="14"/>
      <c r="CK65" s="14"/>
      <c r="CM65" s="14"/>
      <c r="CN65" s="14"/>
      <c r="CP65" s="14"/>
      <c r="CQ65" s="14"/>
      <c r="CS65" s="14"/>
      <c r="CT65" s="14"/>
      <c r="CV65" s="14" t="s">
        <v>332</v>
      </c>
      <c r="CW65" s="14" t="s">
        <v>333</v>
      </c>
      <c r="CY65" s="66" t="s">
        <v>345</v>
      </c>
    </row>
    <row r="66" spans="69:103" ht="18" customHeight="1">
      <c r="BQ66" s="20" t="s">
        <v>139</v>
      </c>
      <c r="BR66" s="21" t="s">
        <v>351</v>
      </c>
      <c r="BS66" s="21" t="s">
        <v>346</v>
      </c>
      <c r="BU66" s="14"/>
      <c r="BV66" s="14"/>
      <c r="BX66" s="14"/>
      <c r="BY66" s="14"/>
      <c r="CA66" s="14" t="s">
        <v>252</v>
      </c>
      <c r="CB66" s="14" t="s">
        <v>253</v>
      </c>
      <c r="CD66" s="14"/>
      <c r="CE66" s="14"/>
      <c r="CG66" s="14"/>
      <c r="CH66" s="14"/>
      <c r="CJ66" s="14"/>
      <c r="CK66" s="14"/>
      <c r="CM66" s="14"/>
      <c r="CN66" s="14"/>
      <c r="CP66" s="14"/>
      <c r="CQ66" s="14"/>
      <c r="CS66" s="14"/>
      <c r="CT66" s="14"/>
      <c r="CV66" s="14"/>
      <c r="CW66" s="14"/>
      <c r="CY66" s="66"/>
    </row>
    <row r="67" spans="69:103" ht="18" customHeight="1">
      <c r="BQ67" s="20" t="s">
        <v>61</v>
      </c>
      <c r="BR67" s="21" t="s">
        <v>352</v>
      </c>
      <c r="BS67" s="21" t="s">
        <v>347</v>
      </c>
      <c r="BU67" s="14"/>
      <c r="BV67" s="14"/>
      <c r="BX67" s="14"/>
      <c r="BY67" s="14"/>
      <c r="CA67" s="14" t="s">
        <v>254</v>
      </c>
      <c r="CB67" s="14" t="s">
        <v>255</v>
      </c>
      <c r="CD67" s="14"/>
      <c r="CE67" s="14"/>
      <c r="CG67" s="14"/>
      <c r="CH67" s="14"/>
      <c r="CJ67" s="14"/>
      <c r="CK67" s="14"/>
      <c r="CM67" s="14"/>
      <c r="CN67" s="14"/>
      <c r="CP67" s="14"/>
      <c r="CQ67" s="14"/>
      <c r="CS67" s="14"/>
      <c r="CT67" s="14"/>
      <c r="CV67" s="14"/>
      <c r="CW67" s="14"/>
      <c r="CY67" s="66" t="str">
        <f aca="true" t="shared" si="0" ref="CY67:CY75">CV67&amp;" "&amp;CW67</f>
        <v> </v>
      </c>
    </row>
    <row r="68" spans="69:103" ht="18" customHeight="1">
      <c r="BQ68" s="20" t="s">
        <v>62</v>
      </c>
      <c r="BR68" s="21" t="s">
        <v>352</v>
      </c>
      <c r="BS68" s="21" t="s">
        <v>347</v>
      </c>
      <c r="BU68" s="14"/>
      <c r="BV68" s="14"/>
      <c r="BX68" s="14"/>
      <c r="BY68" s="14"/>
      <c r="CA68" s="14" t="s">
        <v>256</v>
      </c>
      <c r="CB68" s="14" t="s">
        <v>257</v>
      </c>
      <c r="CD68" s="14"/>
      <c r="CE68" s="14"/>
      <c r="CG68" s="14"/>
      <c r="CH68" s="14"/>
      <c r="CJ68" s="14"/>
      <c r="CK68" s="14"/>
      <c r="CM68" s="14"/>
      <c r="CN68" s="14"/>
      <c r="CP68" s="14"/>
      <c r="CQ68" s="14"/>
      <c r="CS68" s="14"/>
      <c r="CT68" s="14"/>
      <c r="CV68" s="14"/>
      <c r="CW68" s="14"/>
      <c r="CY68" s="66" t="str">
        <f t="shared" si="0"/>
        <v> </v>
      </c>
    </row>
    <row r="69" spans="69:103" ht="18" customHeight="1">
      <c r="BQ69" s="10" t="s">
        <v>140</v>
      </c>
      <c r="BR69" s="15" t="s">
        <v>350</v>
      </c>
      <c r="BS69" s="52"/>
      <c r="BU69" s="14"/>
      <c r="BV69" s="14"/>
      <c r="BX69" s="14"/>
      <c r="BY69" s="14"/>
      <c r="CA69" s="14" t="s">
        <v>258</v>
      </c>
      <c r="CB69" s="14" t="s">
        <v>259</v>
      </c>
      <c r="CD69" s="14"/>
      <c r="CE69" s="14"/>
      <c r="CG69" s="14"/>
      <c r="CH69" s="14"/>
      <c r="CJ69" s="14"/>
      <c r="CK69" s="14"/>
      <c r="CM69" s="14"/>
      <c r="CN69" s="14"/>
      <c r="CP69" s="14"/>
      <c r="CQ69" s="14"/>
      <c r="CS69" s="14"/>
      <c r="CT69" s="14"/>
      <c r="CV69" s="14"/>
      <c r="CW69" s="14"/>
      <c r="CY69" s="66" t="str">
        <f t="shared" si="0"/>
        <v> </v>
      </c>
    </row>
    <row r="70" spans="69:103" ht="18" customHeight="1">
      <c r="BQ70" s="10" t="s">
        <v>141</v>
      </c>
      <c r="BR70" s="15" t="s">
        <v>349</v>
      </c>
      <c r="BS70" s="53"/>
      <c r="BU70" s="14"/>
      <c r="BV70" s="14"/>
      <c r="BX70" s="14"/>
      <c r="BY70" s="14"/>
      <c r="CA70" s="14" t="s">
        <v>260</v>
      </c>
      <c r="CB70" s="14" t="s">
        <v>261</v>
      </c>
      <c r="CD70" s="14"/>
      <c r="CE70" s="14"/>
      <c r="CG70" s="14"/>
      <c r="CH70" s="14"/>
      <c r="CJ70" s="14"/>
      <c r="CK70" s="14"/>
      <c r="CM70" s="14"/>
      <c r="CN70" s="14"/>
      <c r="CP70" s="14"/>
      <c r="CQ70" s="14"/>
      <c r="CS70" s="14"/>
      <c r="CT70" s="14"/>
      <c r="CV70" s="14"/>
      <c r="CW70" s="14"/>
      <c r="CY70" s="66" t="str">
        <f t="shared" si="0"/>
        <v> </v>
      </c>
    </row>
    <row r="71" spans="69:103" ht="18" customHeight="1">
      <c r="BQ71" s="10" t="s">
        <v>142</v>
      </c>
      <c r="BR71" s="15" t="s">
        <v>349</v>
      </c>
      <c r="BS71" s="53"/>
      <c r="BU71" s="14"/>
      <c r="BV71" s="14"/>
      <c r="BX71" s="14"/>
      <c r="BY71" s="14"/>
      <c r="CA71" s="14" t="s">
        <v>262</v>
      </c>
      <c r="CB71" s="14" t="s">
        <v>263</v>
      </c>
      <c r="CD71" s="14"/>
      <c r="CE71" s="14"/>
      <c r="CG71" s="14"/>
      <c r="CH71" s="14"/>
      <c r="CJ71" s="14"/>
      <c r="CK71" s="14"/>
      <c r="CM71" s="14"/>
      <c r="CN71" s="14"/>
      <c r="CP71" s="14"/>
      <c r="CQ71" s="14"/>
      <c r="CS71" s="14"/>
      <c r="CT71" s="14"/>
      <c r="CV71" s="14"/>
      <c r="CW71" s="14"/>
      <c r="CY71" s="66" t="str">
        <f t="shared" si="0"/>
        <v> </v>
      </c>
    </row>
    <row r="72" spans="69:103" ht="18" customHeight="1">
      <c r="BQ72" s="10" t="s">
        <v>143</v>
      </c>
      <c r="BR72" s="15" t="s">
        <v>350</v>
      </c>
      <c r="BS72" s="53"/>
      <c r="BU72" s="14"/>
      <c r="BV72" s="14"/>
      <c r="BX72" s="14"/>
      <c r="BY72" s="14"/>
      <c r="CA72" s="14" t="s">
        <v>264</v>
      </c>
      <c r="CB72" s="14" t="s">
        <v>265</v>
      </c>
      <c r="CD72" s="14"/>
      <c r="CE72" s="14"/>
      <c r="CG72" s="14"/>
      <c r="CH72" s="14"/>
      <c r="CJ72" s="14"/>
      <c r="CK72" s="14"/>
      <c r="CM72" s="14"/>
      <c r="CN72" s="14"/>
      <c r="CP72" s="14"/>
      <c r="CQ72" s="14"/>
      <c r="CS72" s="14"/>
      <c r="CT72" s="14"/>
      <c r="CV72" s="14"/>
      <c r="CW72" s="14"/>
      <c r="CY72" s="66" t="str">
        <f t="shared" si="0"/>
        <v> </v>
      </c>
    </row>
    <row r="73" spans="69:103" ht="18" customHeight="1">
      <c r="BQ73" s="10" t="s">
        <v>140</v>
      </c>
      <c r="BR73" s="15" t="s">
        <v>350</v>
      </c>
      <c r="BS73" s="53"/>
      <c r="BU73" s="14"/>
      <c r="BV73" s="14"/>
      <c r="BX73" s="14"/>
      <c r="BY73" s="14"/>
      <c r="CA73" s="14" t="s">
        <v>266</v>
      </c>
      <c r="CB73" s="14" t="s">
        <v>267</v>
      </c>
      <c r="CD73" s="14"/>
      <c r="CE73" s="14"/>
      <c r="CG73" s="14"/>
      <c r="CH73" s="14"/>
      <c r="CJ73" s="14"/>
      <c r="CK73" s="14"/>
      <c r="CM73" s="14"/>
      <c r="CN73" s="14"/>
      <c r="CP73" s="14"/>
      <c r="CQ73" s="14"/>
      <c r="CS73" s="14"/>
      <c r="CT73" s="14"/>
      <c r="CV73" s="14"/>
      <c r="CW73" s="14"/>
      <c r="CY73" s="66" t="str">
        <f t="shared" si="0"/>
        <v> </v>
      </c>
    </row>
    <row r="74" spans="69:103" ht="18" customHeight="1">
      <c r="BQ74" s="10" t="s">
        <v>141</v>
      </c>
      <c r="BR74" s="15" t="s">
        <v>349</v>
      </c>
      <c r="BS74" s="53"/>
      <c r="BU74" s="14"/>
      <c r="BV74" s="14"/>
      <c r="BX74" s="14"/>
      <c r="BY74" s="14"/>
      <c r="CA74" s="14" t="s">
        <v>268</v>
      </c>
      <c r="CB74" s="14" t="s">
        <v>269</v>
      </c>
      <c r="CD74" s="14"/>
      <c r="CE74" s="14"/>
      <c r="CG74" s="14"/>
      <c r="CH74" s="14"/>
      <c r="CJ74" s="14"/>
      <c r="CK74" s="14"/>
      <c r="CM74" s="14"/>
      <c r="CN74" s="14"/>
      <c r="CP74" s="14"/>
      <c r="CQ74" s="14"/>
      <c r="CS74" s="14"/>
      <c r="CT74" s="14"/>
      <c r="CV74" s="14"/>
      <c r="CW74" s="14"/>
      <c r="CY74" s="66" t="str">
        <f t="shared" si="0"/>
        <v> </v>
      </c>
    </row>
    <row r="75" spans="69:103" ht="18" customHeight="1">
      <c r="BQ75" s="10" t="s">
        <v>142</v>
      </c>
      <c r="BR75" s="15" t="s">
        <v>349</v>
      </c>
      <c r="BS75" s="53"/>
      <c r="BU75" s="14"/>
      <c r="BV75" s="14"/>
      <c r="BX75" s="14"/>
      <c r="BY75" s="14"/>
      <c r="CA75" s="14" t="s">
        <v>270</v>
      </c>
      <c r="CB75" s="14" t="s">
        <v>271</v>
      </c>
      <c r="CD75" s="14"/>
      <c r="CE75" s="14"/>
      <c r="CG75" s="14"/>
      <c r="CH75" s="14"/>
      <c r="CJ75" s="14"/>
      <c r="CK75" s="14"/>
      <c r="CM75" s="14"/>
      <c r="CN75" s="14"/>
      <c r="CP75" s="14"/>
      <c r="CQ75" s="14"/>
      <c r="CS75" s="14"/>
      <c r="CT75" s="14"/>
      <c r="CV75" s="14"/>
      <c r="CW75" s="14"/>
      <c r="CY75" s="66" t="str">
        <f t="shared" si="0"/>
        <v> </v>
      </c>
    </row>
    <row r="76" spans="69:101" ht="18" customHeight="1">
      <c r="BQ76" s="10" t="s">
        <v>144</v>
      </c>
      <c r="BR76" s="15" t="s">
        <v>349</v>
      </c>
      <c r="BS76" s="53"/>
      <c r="BU76" s="11"/>
      <c r="BV76" s="11"/>
      <c r="CA76" s="13" t="s">
        <v>272</v>
      </c>
      <c r="CB76" s="13" t="s">
        <v>273</v>
      </c>
      <c r="CW76" s="13"/>
    </row>
    <row r="77" spans="69:101" ht="18" customHeight="1">
      <c r="BQ77" s="10" t="s">
        <v>145</v>
      </c>
      <c r="BR77" s="15" t="s">
        <v>349</v>
      </c>
      <c r="BS77" s="54"/>
      <c r="BU77" s="11"/>
      <c r="BV77" s="11"/>
      <c r="CA77" s="13" t="s">
        <v>274</v>
      </c>
      <c r="CB77" s="13" t="s">
        <v>275</v>
      </c>
      <c r="CW77" s="13"/>
    </row>
    <row r="78" spans="69:101" ht="18" customHeight="1">
      <c r="BQ78" s="20" t="s">
        <v>146</v>
      </c>
      <c r="BR78" s="21" t="s">
        <v>351</v>
      </c>
      <c r="BS78" s="21" t="s">
        <v>346</v>
      </c>
      <c r="BU78" s="11"/>
      <c r="BV78" s="11"/>
      <c r="CA78" s="13" t="s">
        <v>276</v>
      </c>
      <c r="CB78" s="13" t="s">
        <v>277</v>
      </c>
      <c r="CW78" s="13"/>
    </row>
    <row r="79" spans="69:101" ht="18" customHeight="1">
      <c r="BQ79" s="20" t="s">
        <v>147</v>
      </c>
      <c r="BR79" s="21" t="s">
        <v>351</v>
      </c>
      <c r="BS79" s="21" t="s">
        <v>346</v>
      </c>
      <c r="BU79" s="11"/>
      <c r="BV79" s="11"/>
      <c r="CA79" s="13" t="s">
        <v>278</v>
      </c>
      <c r="CB79" s="13" t="s">
        <v>279</v>
      </c>
      <c r="CW79" s="13"/>
    </row>
    <row r="80" spans="69:101" ht="18" customHeight="1">
      <c r="BQ80" s="10" t="s">
        <v>172</v>
      </c>
      <c r="BR80" s="18" t="s">
        <v>225</v>
      </c>
      <c r="BU80" s="11"/>
      <c r="BV80" s="11"/>
      <c r="CA80" s="13" t="s">
        <v>280</v>
      </c>
      <c r="CB80" s="13" t="s">
        <v>281</v>
      </c>
      <c r="CW80" s="13"/>
    </row>
    <row r="81" spans="69:101" ht="18" customHeight="1">
      <c r="BQ81" s="10" t="s">
        <v>173</v>
      </c>
      <c r="BR81" s="18" t="s">
        <v>225</v>
      </c>
      <c r="BU81" s="11"/>
      <c r="BV81" s="11"/>
      <c r="CA81" s="13" t="s">
        <v>282</v>
      </c>
      <c r="CB81" s="13" t="s">
        <v>283</v>
      </c>
      <c r="CW81" s="13"/>
    </row>
    <row r="82" spans="69:101" ht="18" customHeight="1">
      <c r="BQ82" s="65" t="s">
        <v>202</v>
      </c>
      <c r="BR82" s="18" t="s">
        <v>64</v>
      </c>
      <c r="BU82" s="11"/>
      <c r="BV82" s="11"/>
      <c r="CW82" s="13"/>
    </row>
    <row r="83" spans="69:101" ht="18" customHeight="1">
      <c r="BQ83" s="10" t="s">
        <v>205</v>
      </c>
      <c r="BR83" s="10"/>
      <c r="BU83" s="11"/>
      <c r="BV83" s="11"/>
      <c r="CW83" s="13"/>
    </row>
    <row r="84" spans="73:101" ht="18" customHeight="1">
      <c r="BU84" s="11"/>
      <c r="BV84" s="11"/>
      <c r="CW84" s="13"/>
    </row>
    <row r="85" spans="73:101" ht="18" customHeight="1">
      <c r="BU85" s="11"/>
      <c r="BV85" s="11"/>
      <c r="CW85" s="13"/>
    </row>
    <row r="86" spans="73:101" ht="18" customHeight="1">
      <c r="BU86" s="11"/>
      <c r="BV86" s="11"/>
      <c r="CW86" s="13"/>
    </row>
    <row r="87" spans="73:101" ht="18" customHeight="1">
      <c r="BU87" s="11"/>
      <c r="BV87" s="11"/>
      <c r="CW87" s="13"/>
    </row>
    <row r="88" spans="73:101" ht="18" customHeight="1">
      <c r="BU88" s="11"/>
      <c r="BV88" s="11"/>
      <c r="CW88" s="13"/>
    </row>
    <row r="89" spans="73:101" ht="18" customHeight="1">
      <c r="BU89" s="11"/>
      <c r="BV89" s="11"/>
      <c r="CW89" s="13"/>
    </row>
    <row r="90" spans="73:101" ht="18" customHeight="1">
      <c r="BU90" s="11"/>
      <c r="BV90" s="11"/>
      <c r="CW90" s="13"/>
    </row>
    <row r="91" spans="73:101" ht="18" customHeight="1">
      <c r="BU91" s="11"/>
      <c r="BV91" s="11"/>
      <c r="CW91" s="13"/>
    </row>
    <row r="92" spans="73:101" ht="18" customHeight="1">
      <c r="BU92" s="11"/>
      <c r="BV92" s="11"/>
      <c r="CW92" s="13"/>
    </row>
    <row r="93" spans="73:101" ht="18" customHeight="1">
      <c r="BU93" s="11"/>
      <c r="BV93" s="11"/>
      <c r="CW93" s="13"/>
    </row>
    <row r="94" spans="73:101" ht="18" customHeight="1">
      <c r="BU94" s="11"/>
      <c r="BV94" s="11"/>
      <c r="CW94" s="13"/>
    </row>
    <row r="95" spans="73:101" ht="18" customHeight="1">
      <c r="BU95" s="11"/>
      <c r="BV95" s="11"/>
      <c r="CW95" s="13"/>
    </row>
    <row r="96" spans="73:101" ht="18" customHeight="1">
      <c r="BU96" s="11"/>
      <c r="BV96" s="11"/>
      <c r="CW96" s="13"/>
    </row>
    <row r="97" spans="73:101" ht="18" customHeight="1">
      <c r="BU97" s="11"/>
      <c r="BV97" s="11"/>
      <c r="CW97" s="13"/>
    </row>
    <row r="98" spans="73:101" ht="18" customHeight="1">
      <c r="BU98" s="11"/>
      <c r="BV98" s="11"/>
      <c r="CW98" s="13"/>
    </row>
    <row r="99" spans="73:101" ht="18" customHeight="1">
      <c r="BU99" s="11"/>
      <c r="BV99" s="11"/>
      <c r="CW99" s="13"/>
    </row>
    <row r="100" spans="73:101" ht="18" customHeight="1">
      <c r="BU100" s="11"/>
      <c r="BV100" s="11"/>
      <c r="CW100" s="13"/>
    </row>
    <row r="101" spans="73:101" ht="18" customHeight="1">
      <c r="BU101" s="11"/>
      <c r="BV101" s="11"/>
      <c r="CW101" s="13"/>
    </row>
    <row r="102" spans="73:101" ht="18" customHeight="1">
      <c r="BU102" s="11"/>
      <c r="BV102" s="11"/>
      <c r="CW102" s="13"/>
    </row>
    <row r="103" spans="73:101" ht="18" customHeight="1">
      <c r="BU103" s="11"/>
      <c r="BV103" s="11"/>
      <c r="CW103" s="13"/>
    </row>
    <row r="104" spans="73:101" ht="18" customHeight="1">
      <c r="BU104" s="11"/>
      <c r="BV104" s="11"/>
      <c r="CW104" s="13"/>
    </row>
    <row r="105" spans="73:101" ht="18" customHeight="1">
      <c r="BU105" s="11"/>
      <c r="BV105" s="11"/>
      <c r="CW105" s="13"/>
    </row>
    <row r="106" spans="73:101" ht="18" customHeight="1">
      <c r="BU106" s="11"/>
      <c r="BV106" s="11"/>
      <c r="CW106" s="13"/>
    </row>
    <row r="107" spans="73:101" ht="18" customHeight="1">
      <c r="BU107" s="11"/>
      <c r="BV107" s="11"/>
      <c r="CW107" s="13"/>
    </row>
    <row r="108" ht="18" customHeight="1">
      <c r="CW108" s="13"/>
    </row>
    <row r="109" ht="18" customHeight="1">
      <c r="CW109" s="13"/>
    </row>
    <row r="110" ht="18" customHeight="1">
      <c r="CW110" s="13"/>
    </row>
    <row r="111" ht="18" customHeight="1">
      <c r="CW111" s="13"/>
    </row>
    <row r="112" ht="18" customHeight="1">
      <c r="CW112" s="13"/>
    </row>
    <row r="113" ht="18" customHeight="1">
      <c r="CW113" s="13"/>
    </row>
    <row r="114" ht="18" customHeight="1">
      <c r="CW114" s="13"/>
    </row>
    <row r="115" ht="18" customHeight="1">
      <c r="CW115" s="13"/>
    </row>
    <row r="116" ht="18" customHeight="1">
      <c r="CW116" s="13"/>
    </row>
    <row r="117" ht="18" customHeight="1">
      <c r="CW117" s="13"/>
    </row>
    <row r="118" ht="18" customHeight="1">
      <c r="CW118" s="13"/>
    </row>
    <row r="119" ht="18" customHeight="1">
      <c r="CW119" s="13"/>
    </row>
    <row r="120" ht="18" customHeight="1">
      <c r="CW120" s="13"/>
    </row>
    <row r="121" ht="18" customHeight="1">
      <c r="CW121" s="13"/>
    </row>
    <row r="122" ht="18" customHeight="1">
      <c r="CW122" s="13"/>
    </row>
    <row r="123" ht="18" customHeight="1">
      <c r="CW123" s="13"/>
    </row>
    <row r="124" ht="18" customHeight="1">
      <c r="CW124" s="13"/>
    </row>
    <row r="125" ht="18" customHeight="1">
      <c r="CW125" s="13"/>
    </row>
    <row r="126" ht="18" customHeight="1">
      <c r="CW126" s="13"/>
    </row>
    <row r="127" ht="18" customHeight="1">
      <c r="CW127" s="13"/>
    </row>
    <row r="128" ht="18" customHeight="1">
      <c r="CW128" s="13"/>
    </row>
    <row r="129" ht="18" customHeight="1">
      <c r="CW129" s="13"/>
    </row>
    <row r="130" ht="18" customHeight="1">
      <c r="CW130" s="13"/>
    </row>
    <row r="131" ht="18" customHeight="1">
      <c r="CW131" s="13"/>
    </row>
    <row r="132" ht="18" customHeight="1">
      <c r="CW132" s="13"/>
    </row>
    <row r="133" ht="18" customHeight="1">
      <c r="CW133" s="13"/>
    </row>
    <row r="134" ht="18" customHeight="1">
      <c r="CW134" s="13"/>
    </row>
    <row r="135" ht="18" customHeight="1">
      <c r="CW135" s="13"/>
    </row>
    <row r="136" ht="18" customHeight="1">
      <c r="CW136" s="13"/>
    </row>
    <row r="137" ht="18" customHeight="1">
      <c r="CW137" s="13"/>
    </row>
    <row r="138" ht="18" customHeight="1">
      <c r="CW138" s="13"/>
    </row>
    <row r="139" ht="18" customHeight="1">
      <c r="CW139" s="13"/>
    </row>
    <row r="140" ht="18" customHeight="1">
      <c r="CW140" s="13"/>
    </row>
    <row r="141" ht="18" customHeight="1">
      <c r="CW141" s="13"/>
    </row>
    <row r="142" ht="18" customHeight="1">
      <c r="CW142" s="13"/>
    </row>
    <row r="143" ht="18" customHeight="1">
      <c r="CW143" s="13"/>
    </row>
    <row r="144" ht="18" customHeight="1">
      <c r="CW144" s="13"/>
    </row>
    <row r="145" ht="18" customHeight="1">
      <c r="CW145" s="13"/>
    </row>
    <row r="146" ht="18" customHeight="1">
      <c r="CW146" s="13"/>
    </row>
    <row r="147" ht="18" customHeight="1">
      <c r="CW147" s="13"/>
    </row>
    <row r="148" ht="18" customHeight="1">
      <c r="CW148" s="13"/>
    </row>
    <row r="149" ht="18" customHeight="1">
      <c r="CW149" s="13"/>
    </row>
    <row r="150" ht="18" customHeight="1">
      <c r="CW150" s="13"/>
    </row>
    <row r="151" ht="18" customHeight="1">
      <c r="CW151" s="13"/>
    </row>
    <row r="152" ht="18" customHeight="1">
      <c r="CW152" s="13"/>
    </row>
    <row r="153" ht="18" customHeight="1">
      <c r="CW153" s="13"/>
    </row>
    <row r="154" ht="18" customHeight="1">
      <c r="CW154" s="13"/>
    </row>
    <row r="155" ht="18" customHeight="1">
      <c r="CW155" s="13"/>
    </row>
    <row r="156" ht="18" customHeight="1">
      <c r="CW156" s="13"/>
    </row>
    <row r="157" ht="18" customHeight="1">
      <c r="CW157" s="13"/>
    </row>
    <row r="158" ht="18" customHeight="1">
      <c r="CW158" s="13"/>
    </row>
    <row r="159" ht="18" customHeight="1">
      <c r="CW159" s="13"/>
    </row>
    <row r="160" ht="18" customHeight="1">
      <c r="CW160" s="13"/>
    </row>
    <row r="161" ht="18" customHeight="1">
      <c r="CW161" s="13"/>
    </row>
    <row r="162" ht="18" customHeight="1">
      <c r="CW162" s="13"/>
    </row>
    <row r="163" ht="18" customHeight="1">
      <c r="CW163" s="13"/>
    </row>
    <row r="164" ht="18" customHeight="1">
      <c r="CW164" s="13"/>
    </row>
    <row r="165" ht="18" customHeight="1">
      <c r="CW165" s="13"/>
    </row>
    <row r="166" ht="18" customHeight="1">
      <c r="CW166" s="13"/>
    </row>
    <row r="167" ht="18" customHeight="1">
      <c r="CW167" s="13"/>
    </row>
    <row r="168" ht="18" customHeight="1">
      <c r="CW168" s="13"/>
    </row>
    <row r="169" ht="18" customHeight="1">
      <c r="CW169" s="13"/>
    </row>
    <row r="170" ht="18" customHeight="1">
      <c r="CW170" s="13"/>
    </row>
    <row r="171" ht="18" customHeight="1">
      <c r="CW171" s="13"/>
    </row>
    <row r="172" ht="18" customHeight="1">
      <c r="CW172" s="13"/>
    </row>
    <row r="173" ht="18" customHeight="1">
      <c r="CW173" s="13"/>
    </row>
    <row r="174" ht="18" customHeight="1">
      <c r="CW174" s="13"/>
    </row>
    <row r="175" ht="18" customHeight="1">
      <c r="CW175" s="13"/>
    </row>
    <row r="176" ht="18" customHeight="1">
      <c r="CW176" s="13"/>
    </row>
    <row r="177" ht="18" customHeight="1">
      <c r="CW177" s="13"/>
    </row>
    <row r="178" ht="18" customHeight="1">
      <c r="CW178" s="13"/>
    </row>
    <row r="179" ht="18" customHeight="1">
      <c r="CW179" s="13"/>
    </row>
    <row r="180" ht="18" customHeight="1">
      <c r="CW180" s="13"/>
    </row>
    <row r="181" ht="18" customHeight="1">
      <c r="CW181" s="13"/>
    </row>
    <row r="182" ht="18" customHeight="1">
      <c r="CW182" s="13"/>
    </row>
    <row r="183" ht="18" customHeight="1">
      <c r="CW183" s="13"/>
    </row>
    <row r="184" ht="18" customHeight="1">
      <c r="CW184" s="13"/>
    </row>
    <row r="185" ht="18" customHeight="1">
      <c r="CW185" s="13"/>
    </row>
    <row r="186" ht="18" customHeight="1">
      <c r="CW186" s="13"/>
    </row>
    <row r="187" ht="18" customHeight="1">
      <c r="CW187" s="13"/>
    </row>
    <row r="188" ht="18" customHeight="1">
      <c r="CW188" s="13"/>
    </row>
    <row r="189" ht="18" customHeight="1">
      <c r="CW189" s="13"/>
    </row>
    <row r="190" ht="18" customHeight="1">
      <c r="CW190" s="13"/>
    </row>
    <row r="191" ht="18" customHeight="1">
      <c r="CW191" s="13"/>
    </row>
    <row r="192" ht="18" customHeight="1">
      <c r="CW192" s="13"/>
    </row>
    <row r="193" ht="18" customHeight="1">
      <c r="CW193" s="13"/>
    </row>
    <row r="194" ht="18" customHeight="1">
      <c r="CW194" s="13"/>
    </row>
    <row r="195" ht="18" customHeight="1">
      <c r="CW195" s="13"/>
    </row>
    <row r="196" ht="18" customHeight="1">
      <c r="CW196" s="13"/>
    </row>
    <row r="197" ht="18" customHeight="1">
      <c r="CW197" s="13"/>
    </row>
    <row r="198" ht="18" customHeight="1">
      <c r="CW198" s="13"/>
    </row>
    <row r="199" ht="18" customHeight="1">
      <c r="CW199" s="13"/>
    </row>
    <row r="200" ht="18" customHeight="1">
      <c r="CW200" s="13"/>
    </row>
    <row r="201" ht="18" customHeight="1">
      <c r="CW201" s="13"/>
    </row>
    <row r="202" ht="18" customHeight="1">
      <c r="CW202" s="13"/>
    </row>
    <row r="203" ht="18" customHeight="1">
      <c r="CW203" s="13"/>
    </row>
    <row r="204" ht="18" customHeight="1">
      <c r="CW204" s="13"/>
    </row>
    <row r="205" ht="18" customHeight="1">
      <c r="CW205" s="13"/>
    </row>
    <row r="206" ht="18" customHeight="1">
      <c r="CW206" s="13"/>
    </row>
    <row r="207" ht="18" customHeight="1">
      <c r="CW207" s="13"/>
    </row>
    <row r="208" ht="18" customHeight="1">
      <c r="CW208" s="13"/>
    </row>
    <row r="209" ht="18" customHeight="1">
      <c r="CW209" s="13"/>
    </row>
    <row r="210" ht="18" customHeight="1">
      <c r="CW210" s="13"/>
    </row>
    <row r="211" ht="18" customHeight="1">
      <c r="CW211" s="13"/>
    </row>
    <row r="212" ht="18" customHeight="1">
      <c r="CW212" s="13"/>
    </row>
    <row r="213" ht="18" customHeight="1">
      <c r="CW213" s="13"/>
    </row>
    <row r="214" ht="18" customHeight="1">
      <c r="CW214" s="13"/>
    </row>
    <row r="215" ht="18" customHeight="1">
      <c r="CW215" s="13"/>
    </row>
    <row r="216" ht="18" customHeight="1">
      <c r="CW216" s="13"/>
    </row>
    <row r="217" ht="18" customHeight="1">
      <c r="CW217" s="13"/>
    </row>
    <row r="218" ht="18" customHeight="1">
      <c r="CW218" s="13"/>
    </row>
    <row r="219" ht="18" customHeight="1">
      <c r="CW219" s="13"/>
    </row>
    <row r="220" ht="18" customHeight="1">
      <c r="CW220" s="13"/>
    </row>
    <row r="221" ht="18" customHeight="1">
      <c r="CW221" s="13"/>
    </row>
    <row r="222" ht="18" customHeight="1">
      <c r="CW222" s="13"/>
    </row>
    <row r="223" ht="18" customHeight="1">
      <c r="CW223" s="13"/>
    </row>
    <row r="224" ht="18" customHeight="1">
      <c r="CW224" s="13"/>
    </row>
    <row r="225" ht="18" customHeight="1">
      <c r="CW225" s="13"/>
    </row>
    <row r="226" ht="18" customHeight="1">
      <c r="CW226" s="13"/>
    </row>
    <row r="227" ht="18" customHeight="1">
      <c r="CW227" s="13"/>
    </row>
    <row r="228" ht="18" customHeight="1">
      <c r="CW228" s="13"/>
    </row>
    <row r="229" ht="18" customHeight="1">
      <c r="CW229" s="13"/>
    </row>
    <row r="230" ht="18" customHeight="1">
      <c r="CW230" s="13"/>
    </row>
    <row r="231" ht="18" customHeight="1">
      <c r="CW231" s="13"/>
    </row>
    <row r="232" ht="18" customHeight="1">
      <c r="CW232" s="13"/>
    </row>
    <row r="233" ht="18" customHeight="1">
      <c r="CW233" s="13"/>
    </row>
    <row r="234" ht="18" customHeight="1">
      <c r="CW234" s="13"/>
    </row>
    <row r="235" ht="18" customHeight="1">
      <c r="CW235" s="13"/>
    </row>
    <row r="236" ht="18" customHeight="1">
      <c r="CW236" s="13"/>
    </row>
    <row r="237" ht="18" customHeight="1">
      <c r="CW237" s="13"/>
    </row>
    <row r="238" ht="18" customHeight="1">
      <c r="CW238" s="13"/>
    </row>
    <row r="239" ht="18" customHeight="1">
      <c r="CW239" s="13"/>
    </row>
    <row r="240" ht="18" customHeight="1">
      <c r="CW240" s="13"/>
    </row>
    <row r="241" ht="18" customHeight="1">
      <c r="CW241" s="13"/>
    </row>
    <row r="242" ht="18" customHeight="1">
      <c r="CW242" s="13"/>
    </row>
    <row r="243" ht="18" customHeight="1">
      <c r="CW243" s="13"/>
    </row>
    <row r="244" ht="18" customHeight="1">
      <c r="CW244" s="13"/>
    </row>
    <row r="245" ht="18" customHeight="1">
      <c r="CW245" s="13"/>
    </row>
    <row r="246" ht="18" customHeight="1">
      <c r="CW246" s="13"/>
    </row>
    <row r="247" ht="18" customHeight="1">
      <c r="CW247" s="13"/>
    </row>
    <row r="248" ht="18" customHeight="1">
      <c r="CW248" s="13"/>
    </row>
    <row r="249" ht="18" customHeight="1">
      <c r="CW249" s="13"/>
    </row>
    <row r="250" ht="18" customHeight="1">
      <c r="CW250" s="13"/>
    </row>
    <row r="251" ht="18" customHeight="1">
      <c r="CW251" s="13"/>
    </row>
    <row r="252" ht="18" customHeight="1">
      <c r="CW252" s="13"/>
    </row>
    <row r="253" ht="18" customHeight="1">
      <c r="CW253" s="13"/>
    </row>
    <row r="254" ht="18" customHeight="1">
      <c r="CW254" s="13"/>
    </row>
    <row r="255" ht="18" customHeight="1">
      <c r="CW255" s="13"/>
    </row>
    <row r="256" ht="18" customHeight="1">
      <c r="CW256" s="13"/>
    </row>
    <row r="257" ht="18" customHeight="1">
      <c r="CW257" s="13"/>
    </row>
    <row r="258" ht="18" customHeight="1">
      <c r="CW258" s="13"/>
    </row>
    <row r="259" ht="18" customHeight="1">
      <c r="CW259" s="13"/>
    </row>
    <row r="260" ht="18" customHeight="1">
      <c r="CW260" s="13"/>
    </row>
    <row r="261" ht="18" customHeight="1">
      <c r="CW261" s="13"/>
    </row>
    <row r="262" ht="18" customHeight="1">
      <c r="CW262" s="13"/>
    </row>
    <row r="263" ht="18" customHeight="1">
      <c r="CW263" s="13"/>
    </row>
    <row r="264" ht="18" customHeight="1">
      <c r="CW264" s="13"/>
    </row>
    <row r="265" ht="18" customHeight="1">
      <c r="CW265" s="13"/>
    </row>
    <row r="266" ht="18" customHeight="1">
      <c r="CW266" s="13"/>
    </row>
    <row r="267" ht="18" customHeight="1">
      <c r="CW267" s="13"/>
    </row>
    <row r="268" ht="18" customHeight="1">
      <c r="CW268" s="13"/>
    </row>
    <row r="269" ht="18" customHeight="1">
      <c r="CW269" s="13"/>
    </row>
    <row r="270" ht="18" customHeight="1">
      <c r="CW270" s="13"/>
    </row>
    <row r="271" ht="18" customHeight="1">
      <c r="CW271" s="13"/>
    </row>
    <row r="272" ht="18" customHeight="1">
      <c r="CW272" s="13"/>
    </row>
    <row r="273" ht="18" customHeight="1">
      <c r="CW273" s="13"/>
    </row>
    <row r="274" ht="18" customHeight="1">
      <c r="CW274" s="13"/>
    </row>
    <row r="275" ht="18" customHeight="1">
      <c r="CW275" s="13"/>
    </row>
    <row r="276" ht="18" customHeight="1">
      <c r="CW276" s="13"/>
    </row>
    <row r="277" ht="18" customHeight="1">
      <c r="CW277" s="13"/>
    </row>
    <row r="278" ht="18" customHeight="1">
      <c r="CW278" s="13"/>
    </row>
    <row r="279" ht="18" customHeight="1">
      <c r="CW279" s="13"/>
    </row>
    <row r="280" ht="18" customHeight="1">
      <c r="CW280" s="13"/>
    </row>
    <row r="281" ht="18" customHeight="1">
      <c r="CW281" s="13"/>
    </row>
    <row r="282" ht="18" customHeight="1">
      <c r="CW282" s="13"/>
    </row>
    <row r="283" ht="18" customHeight="1">
      <c r="CW283" s="13"/>
    </row>
    <row r="284" ht="18" customHeight="1">
      <c r="CW284" s="13"/>
    </row>
    <row r="285" ht="18" customHeight="1">
      <c r="CW285" s="13"/>
    </row>
    <row r="286" ht="18" customHeight="1">
      <c r="CW286" s="13"/>
    </row>
    <row r="287" ht="18" customHeight="1">
      <c r="CW287" s="13"/>
    </row>
    <row r="288" ht="18" customHeight="1">
      <c r="CW288" s="13"/>
    </row>
    <row r="289" ht="18" customHeight="1">
      <c r="CW289" s="13"/>
    </row>
    <row r="290" ht="18" customHeight="1">
      <c r="CW290" s="13"/>
    </row>
    <row r="291" ht="18" customHeight="1">
      <c r="CW291" s="13"/>
    </row>
    <row r="292" ht="18" customHeight="1">
      <c r="CW292" s="13"/>
    </row>
  </sheetData>
  <sheetProtection password="ECDD" sheet="1" objects="1" scenarios="1"/>
  <mergeCells count="571">
    <mergeCell ref="BI10:BK10"/>
    <mergeCell ref="CV54:CW54"/>
    <mergeCell ref="CS54:CT54"/>
    <mergeCell ref="BK21:BN21"/>
    <mergeCell ref="BQ49:BQ50"/>
    <mergeCell ref="BQ51:BQ52"/>
    <mergeCell ref="BQ41:BQ42"/>
    <mergeCell ref="BK19:BN19"/>
    <mergeCell ref="BQ45:BQ46"/>
    <mergeCell ref="BQ47:BQ48"/>
    <mergeCell ref="V21:X21"/>
    <mergeCell ref="AE21:AH21"/>
    <mergeCell ref="AI21:AK21"/>
    <mergeCell ref="AM21:AP21"/>
    <mergeCell ref="BQ33:BQ34"/>
    <mergeCell ref="BQ35:BQ36"/>
    <mergeCell ref="BQ37:BQ38"/>
    <mergeCell ref="BQ39:BQ40"/>
    <mergeCell ref="BQ43:BQ44"/>
    <mergeCell ref="V20:X20"/>
    <mergeCell ref="AE20:AH20"/>
    <mergeCell ref="AI20:AK20"/>
    <mergeCell ref="AM20:AP20"/>
    <mergeCell ref="BB20:BE20"/>
    <mergeCell ref="BK20:BN20"/>
    <mergeCell ref="AZ19:AZ21"/>
    <mergeCell ref="BA19:BB19"/>
    <mergeCell ref="BJ19:BJ21"/>
    <mergeCell ref="BB21:BE21"/>
    <mergeCell ref="BF20:BI20"/>
    <mergeCell ref="BC19:BI19"/>
    <mergeCell ref="BF21:BI21"/>
    <mergeCell ref="AM19:AP19"/>
    <mergeCell ref="AR19:AR21"/>
    <mergeCell ref="AS19:AU19"/>
    <mergeCell ref="AV19:AX19"/>
    <mergeCell ref="AS20:AU20"/>
    <mergeCell ref="AS21:AU21"/>
    <mergeCell ref="AV20:AX20"/>
    <mergeCell ref="BB18:BE18"/>
    <mergeCell ref="BF18:BJ18"/>
    <mergeCell ref="BK18:BL18"/>
    <mergeCell ref="U19:U21"/>
    <mergeCell ref="V19:X19"/>
    <mergeCell ref="Y19:AA19"/>
    <mergeCell ref="AC19:AC21"/>
    <mergeCell ref="AD19:AE19"/>
    <mergeCell ref="AF19:AK19"/>
    <mergeCell ref="AL19:AL21"/>
    <mergeCell ref="AC18:AD18"/>
    <mergeCell ref="AE18:AH18"/>
    <mergeCell ref="AM18:AN18"/>
    <mergeCell ref="AZ18:BA18"/>
    <mergeCell ref="AI18:AL18"/>
    <mergeCell ref="AT50:AU50"/>
    <mergeCell ref="BQ54:BS54"/>
    <mergeCell ref="AV51:AX51"/>
    <mergeCell ref="AY51:AZ51"/>
    <mergeCell ref="BA51:BC51"/>
    <mergeCell ref="BD51:BO52"/>
    <mergeCell ref="AV52:AX52"/>
    <mergeCell ref="AY52:AZ52"/>
    <mergeCell ref="BA52:BC52"/>
    <mergeCell ref="BD49:BO50"/>
    <mergeCell ref="AO52:AP52"/>
    <mergeCell ref="AQ52:AS52"/>
    <mergeCell ref="AT52:AU52"/>
    <mergeCell ref="AF51:AG52"/>
    <mergeCell ref="AH51:AI52"/>
    <mergeCell ref="AO51:AP51"/>
    <mergeCell ref="AQ51:AS51"/>
    <mergeCell ref="AT51:AU51"/>
    <mergeCell ref="AA52:AE52"/>
    <mergeCell ref="AJ51:AN52"/>
    <mergeCell ref="AY49:AZ49"/>
    <mergeCell ref="BA49:BC49"/>
    <mergeCell ref="AJ49:AN50"/>
    <mergeCell ref="AO49:AP49"/>
    <mergeCell ref="AQ49:AS49"/>
    <mergeCell ref="AT49:AU49"/>
    <mergeCell ref="AO50:AP50"/>
    <mergeCell ref="AQ50:AS50"/>
    <mergeCell ref="AV50:AX50"/>
    <mergeCell ref="AY50:AZ50"/>
    <mergeCell ref="BA50:BC50"/>
    <mergeCell ref="AV49:AX49"/>
    <mergeCell ref="Q49:Z50"/>
    <mergeCell ref="AA49:AE49"/>
    <mergeCell ref="AF49:AG50"/>
    <mergeCell ref="AH49:AI50"/>
    <mergeCell ref="AA50:AE50"/>
    <mergeCell ref="C49:E50"/>
    <mergeCell ref="F49:H50"/>
    <mergeCell ref="I49:N50"/>
    <mergeCell ref="O49:P50"/>
    <mergeCell ref="AV47:AX47"/>
    <mergeCell ref="AY47:AZ47"/>
    <mergeCell ref="BA47:BC47"/>
    <mergeCell ref="BD47:BO48"/>
    <mergeCell ref="AV48:AX48"/>
    <mergeCell ref="AY48:AZ48"/>
    <mergeCell ref="BA48:BC48"/>
    <mergeCell ref="AJ47:AN48"/>
    <mergeCell ref="AO47:AP47"/>
    <mergeCell ref="AQ47:AS47"/>
    <mergeCell ref="AT47:AU47"/>
    <mergeCell ref="AO48:AP48"/>
    <mergeCell ref="AQ48:AS48"/>
    <mergeCell ref="AT48:AU48"/>
    <mergeCell ref="Q47:Z48"/>
    <mergeCell ref="AA47:AE47"/>
    <mergeCell ref="AF47:AG48"/>
    <mergeCell ref="AH47:AI48"/>
    <mergeCell ref="AA48:AE48"/>
    <mergeCell ref="C47:E48"/>
    <mergeCell ref="F47:H48"/>
    <mergeCell ref="I47:N48"/>
    <mergeCell ref="O47:P48"/>
    <mergeCell ref="AV45:AX45"/>
    <mergeCell ref="AY45:AZ45"/>
    <mergeCell ref="BA45:BC45"/>
    <mergeCell ref="BD45:BO46"/>
    <mergeCell ref="AV46:AX46"/>
    <mergeCell ref="AY46:AZ46"/>
    <mergeCell ref="BA46:BC46"/>
    <mergeCell ref="AJ45:AN46"/>
    <mergeCell ref="AO45:AP45"/>
    <mergeCell ref="AQ45:AS45"/>
    <mergeCell ref="AT45:AU45"/>
    <mergeCell ref="AO46:AP46"/>
    <mergeCell ref="AQ46:AS46"/>
    <mergeCell ref="AT46:AU46"/>
    <mergeCell ref="Q45:Z46"/>
    <mergeCell ref="AA45:AE45"/>
    <mergeCell ref="AF45:AG46"/>
    <mergeCell ref="AH45:AI46"/>
    <mergeCell ref="AA46:AE46"/>
    <mergeCell ref="C45:E46"/>
    <mergeCell ref="F45:H46"/>
    <mergeCell ref="I45:N46"/>
    <mergeCell ref="O45:P46"/>
    <mergeCell ref="AV43:AX43"/>
    <mergeCell ref="AY43:AZ43"/>
    <mergeCell ref="BA43:BC43"/>
    <mergeCell ref="BD43:BO44"/>
    <mergeCell ref="AV44:AX44"/>
    <mergeCell ref="AY44:AZ44"/>
    <mergeCell ref="BA44:BC44"/>
    <mergeCell ref="AJ43:AN44"/>
    <mergeCell ref="AO43:AP43"/>
    <mergeCell ref="AQ43:AS43"/>
    <mergeCell ref="AT43:AU43"/>
    <mergeCell ref="AO44:AP44"/>
    <mergeCell ref="AQ44:AS44"/>
    <mergeCell ref="AT44:AU44"/>
    <mergeCell ref="Q43:Z44"/>
    <mergeCell ref="AA43:AE43"/>
    <mergeCell ref="AF43:AG44"/>
    <mergeCell ref="AH43:AI44"/>
    <mergeCell ref="AA44:AE44"/>
    <mergeCell ref="C43:E44"/>
    <mergeCell ref="F43:H44"/>
    <mergeCell ref="I43:N44"/>
    <mergeCell ref="O43:P44"/>
    <mergeCell ref="AV41:AX41"/>
    <mergeCell ref="AY41:AZ41"/>
    <mergeCell ref="BA41:BC41"/>
    <mergeCell ref="BD41:BO42"/>
    <mergeCell ref="AV42:AX42"/>
    <mergeCell ref="AY42:AZ42"/>
    <mergeCell ref="BA42:BC42"/>
    <mergeCell ref="AJ41:AN42"/>
    <mergeCell ref="AO41:AP41"/>
    <mergeCell ref="AQ41:AS41"/>
    <mergeCell ref="AT41:AU41"/>
    <mergeCell ref="AO42:AP42"/>
    <mergeCell ref="AQ42:AS42"/>
    <mergeCell ref="AT42:AU42"/>
    <mergeCell ref="Q41:Z42"/>
    <mergeCell ref="AA41:AE41"/>
    <mergeCell ref="AF41:AG42"/>
    <mergeCell ref="AH41:AI42"/>
    <mergeCell ref="AA42:AE42"/>
    <mergeCell ref="C41:E42"/>
    <mergeCell ref="F41:H42"/>
    <mergeCell ref="I41:N42"/>
    <mergeCell ref="O41:P42"/>
    <mergeCell ref="AV39:AX39"/>
    <mergeCell ref="AY39:AZ39"/>
    <mergeCell ref="BA39:BC39"/>
    <mergeCell ref="BD39:BO40"/>
    <mergeCell ref="AV40:AX40"/>
    <mergeCell ref="AY40:AZ40"/>
    <mergeCell ref="BA40:BC40"/>
    <mergeCell ref="AJ39:AN40"/>
    <mergeCell ref="AO39:AP39"/>
    <mergeCell ref="AQ39:AS39"/>
    <mergeCell ref="AT39:AU39"/>
    <mergeCell ref="AO40:AP40"/>
    <mergeCell ref="AQ40:AS40"/>
    <mergeCell ref="AT40:AU40"/>
    <mergeCell ref="Q39:Z40"/>
    <mergeCell ref="AA39:AE39"/>
    <mergeCell ref="AF39:AG40"/>
    <mergeCell ref="AH39:AI40"/>
    <mergeCell ref="AA40:AE40"/>
    <mergeCell ref="F35:H36"/>
    <mergeCell ref="I35:N36"/>
    <mergeCell ref="O35:P36"/>
    <mergeCell ref="C39:E40"/>
    <mergeCell ref="F39:H40"/>
    <mergeCell ref="I39:N40"/>
    <mergeCell ref="O39:P40"/>
    <mergeCell ref="AO36:AP36"/>
    <mergeCell ref="AQ36:AS36"/>
    <mergeCell ref="AJ35:AN36"/>
    <mergeCell ref="AO35:AP35"/>
    <mergeCell ref="AQ35:AS35"/>
    <mergeCell ref="AV35:AX35"/>
    <mergeCell ref="AY35:AZ35"/>
    <mergeCell ref="BA35:BC35"/>
    <mergeCell ref="BD35:BO36"/>
    <mergeCell ref="AV36:AX36"/>
    <mergeCell ref="AY36:AZ36"/>
    <mergeCell ref="BA36:BC36"/>
    <mergeCell ref="AT35:AU35"/>
    <mergeCell ref="AT36:AU36"/>
    <mergeCell ref="CM54:CN54"/>
    <mergeCell ref="CP54:CQ54"/>
    <mergeCell ref="CA54:CB54"/>
    <mergeCell ref="CD54:CE54"/>
    <mergeCell ref="CG54:CH54"/>
    <mergeCell ref="CJ54:CK54"/>
    <mergeCell ref="BD37:BO38"/>
    <mergeCell ref="AY37:AZ37"/>
    <mergeCell ref="A51:B51"/>
    <mergeCell ref="A52:B52"/>
    <mergeCell ref="BU54:BV54"/>
    <mergeCell ref="BX54:BY54"/>
    <mergeCell ref="C51:E52"/>
    <mergeCell ref="F51:H52"/>
    <mergeCell ref="I51:N52"/>
    <mergeCell ref="O51:P52"/>
    <mergeCell ref="Q51:Z52"/>
    <mergeCell ref="AA51:AE51"/>
    <mergeCell ref="C32:E32"/>
    <mergeCell ref="A37:B37"/>
    <mergeCell ref="A38:B38"/>
    <mergeCell ref="A39:B39"/>
    <mergeCell ref="C35:E36"/>
    <mergeCell ref="C33:E34"/>
    <mergeCell ref="A36:B36"/>
    <mergeCell ref="A44:B44"/>
    <mergeCell ref="A35:B35"/>
    <mergeCell ref="A45:B45"/>
    <mergeCell ref="A46:B46"/>
    <mergeCell ref="A40:B40"/>
    <mergeCell ref="A41:B41"/>
    <mergeCell ref="A42:B42"/>
    <mergeCell ref="A43:B43"/>
    <mergeCell ref="A47:B47"/>
    <mergeCell ref="A48:B48"/>
    <mergeCell ref="A49:B49"/>
    <mergeCell ref="A50:B50"/>
    <mergeCell ref="Q35:Z36"/>
    <mergeCell ref="AA35:AE35"/>
    <mergeCell ref="AF35:AG36"/>
    <mergeCell ref="AH35:AI36"/>
    <mergeCell ref="AA36:AE36"/>
    <mergeCell ref="BA37:BC37"/>
    <mergeCell ref="AY38:AZ38"/>
    <mergeCell ref="BA38:BC38"/>
    <mergeCell ref="AQ37:AS37"/>
    <mergeCell ref="AQ38:AS38"/>
    <mergeCell ref="AT37:AU37"/>
    <mergeCell ref="AV37:AX37"/>
    <mergeCell ref="AT38:AU38"/>
    <mergeCell ref="AV38:AX38"/>
    <mergeCell ref="AH37:AI38"/>
    <mergeCell ref="AJ37:AN38"/>
    <mergeCell ref="AO37:AP37"/>
    <mergeCell ref="AO38:AP38"/>
    <mergeCell ref="BD33:BO34"/>
    <mergeCell ref="C37:E38"/>
    <mergeCell ref="F37:H38"/>
    <mergeCell ref="I37:N38"/>
    <mergeCell ref="O37:P38"/>
    <mergeCell ref="Q37:Z38"/>
    <mergeCell ref="AA34:AE34"/>
    <mergeCell ref="AA38:AE38"/>
    <mergeCell ref="AA37:AE37"/>
    <mergeCell ref="AF37:AG38"/>
    <mergeCell ref="AJ33:AN34"/>
    <mergeCell ref="AO33:AS34"/>
    <mergeCell ref="AT33:AX34"/>
    <mergeCell ref="AY33:BC34"/>
    <mergeCell ref="AU30:AW30"/>
    <mergeCell ref="AX30:AZ30"/>
    <mergeCell ref="BA30:BC30"/>
    <mergeCell ref="AI24:BO28"/>
    <mergeCell ref="AI30:AK30"/>
    <mergeCell ref="AL30:AN30"/>
    <mergeCell ref="AO30:AQ30"/>
    <mergeCell ref="AR30:AT30"/>
    <mergeCell ref="AR29:AT29"/>
    <mergeCell ref="AU29:AW29"/>
    <mergeCell ref="AX29:AZ29"/>
    <mergeCell ref="BA29:BC29"/>
    <mergeCell ref="AI29:AK29"/>
    <mergeCell ref="AL29:AN29"/>
    <mergeCell ref="AO29:AQ29"/>
    <mergeCell ref="F33:H34"/>
    <mergeCell ref="I33:N34"/>
    <mergeCell ref="O33:P34"/>
    <mergeCell ref="Q33:Z34"/>
    <mergeCell ref="Y30:AD30"/>
    <mergeCell ref="AE23:AH23"/>
    <mergeCell ref="AE24:AE26"/>
    <mergeCell ref="AE27:AE28"/>
    <mergeCell ref="AF27:AF28"/>
    <mergeCell ref="AG24:AH24"/>
    <mergeCell ref="AG25:AH25"/>
    <mergeCell ref="AG26:AH26"/>
    <mergeCell ref="AG27:AH28"/>
    <mergeCell ref="Y27:AD27"/>
    <mergeCell ref="Y28:AD28"/>
    <mergeCell ref="Y29:AD29"/>
    <mergeCell ref="U27:X27"/>
    <mergeCell ref="U28:X28"/>
    <mergeCell ref="U29:X29"/>
    <mergeCell ref="U23:AD23"/>
    <mergeCell ref="Y24:AD24"/>
    <mergeCell ref="Y25:AD25"/>
    <mergeCell ref="Y26:AD26"/>
    <mergeCell ref="U24:X24"/>
    <mergeCell ref="U25:X25"/>
    <mergeCell ref="U26:X26"/>
    <mergeCell ref="K23:T23"/>
    <mergeCell ref="O24:T24"/>
    <mergeCell ref="O25:T25"/>
    <mergeCell ref="O26:T26"/>
    <mergeCell ref="K26:N26"/>
    <mergeCell ref="K24:N24"/>
    <mergeCell ref="K25:N25"/>
    <mergeCell ref="AH34:AI34"/>
    <mergeCell ref="AF33:AI33"/>
    <mergeCell ref="K29:N29"/>
    <mergeCell ref="K30:N30"/>
    <mergeCell ref="O29:T29"/>
    <mergeCell ref="O30:T30"/>
    <mergeCell ref="AA33:AE33"/>
    <mergeCell ref="AF34:AG34"/>
    <mergeCell ref="AE29:AH30"/>
    <mergeCell ref="U30:X30"/>
    <mergeCell ref="O27:T27"/>
    <mergeCell ref="A28:D28"/>
    <mergeCell ref="A29:D29"/>
    <mergeCell ref="A30:D30"/>
    <mergeCell ref="E29:J29"/>
    <mergeCell ref="E30:J30"/>
    <mergeCell ref="O28:T28"/>
    <mergeCell ref="E28:J28"/>
    <mergeCell ref="K27:N27"/>
    <mergeCell ref="K28:N28"/>
    <mergeCell ref="A25:D25"/>
    <mergeCell ref="A26:D26"/>
    <mergeCell ref="A27:D27"/>
    <mergeCell ref="A23:J24"/>
    <mergeCell ref="E25:J25"/>
    <mergeCell ref="E26:J26"/>
    <mergeCell ref="E27:J27"/>
    <mergeCell ref="AK16:AM16"/>
    <mergeCell ref="AN16:AP16"/>
    <mergeCell ref="AR14:AT14"/>
    <mergeCell ref="AU14:AW14"/>
    <mergeCell ref="AR15:AT15"/>
    <mergeCell ref="AU15:AW15"/>
    <mergeCell ref="AR16:AT16"/>
    <mergeCell ref="AU16:AW16"/>
    <mergeCell ref="AK14:AM14"/>
    <mergeCell ref="AN14:AP14"/>
    <mergeCell ref="BN11:BO11"/>
    <mergeCell ref="AB12:AI12"/>
    <mergeCell ref="AJ12:AK12"/>
    <mergeCell ref="AR12:AT12"/>
    <mergeCell ref="BB12:BE12"/>
    <mergeCell ref="AY12:BA12"/>
    <mergeCell ref="BE11:BF11"/>
    <mergeCell ref="BL11:BM11"/>
    <mergeCell ref="BI11:BK11"/>
    <mergeCell ref="AK15:AM15"/>
    <mergeCell ref="AN15:AP15"/>
    <mergeCell ref="AX11:BB11"/>
    <mergeCell ref="AL10:AM10"/>
    <mergeCell ref="AL11:AM11"/>
    <mergeCell ref="AL12:AQ12"/>
    <mergeCell ref="AU10:AW10"/>
    <mergeCell ref="BN10:BO10"/>
    <mergeCell ref="AB11:AI11"/>
    <mergeCell ref="AJ11:AK11"/>
    <mergeCell ref="AN11:AQ11"/>
    <mergeCell ref="AR11:AT11"/>
    <mergeCell ref="AU11:AW11"/>
    <mergeCell ref="BC11:BD11"/>
    <mergeCell ref="BG11:BH11"/>
    <mergeCell ref="BL10:BM10"/>
    <mergeCell ref="BG10:BH10"/>
    <mergeCell ref="BC10:BD10"/>
    <mergeCell ref="BE10:BF10"/>
    <mergeCell ref="AU9:AW9"/>
    <mergeCell ref="AB10:AI10"/>
    <mergeCell ref="AJ10:AK10"/>
    <mergeCell ref="AN10:AQ10"/>
    <mergeCell ref="AR10:AT10"/>
    <mergeCell ref="AB9:AI9"/>
    <mergeCell ref="AJ9:AK9"/>
    <mergeCell ref="AN9:AQ9"/>
    <mergeCell ref="BN8:BO8"/>
    <mergeCell ref="BL7:BM7"/>
    <mergeCell ref="BN7:BO7"/>
    <mergeCell ref="BC9:BD9"/>
    <mergeCell ref="BE9:BF9"/>
    <mergeCell ref="BG9:BH9"/>
    <mergeCell ref="BL9:BM9"/>
    <mergeCell ref="BN9:BO9"/>
    <mergeCell ref="BI7:BK7"/>
    <mergeCell ref="BI9:BK9"/>
    <mergeCell ref="AU8:AW8"/>
    <mergeCell ref="BC8:BD8"/>
    <mergeCell ref="BE8:BF8"/>
    <mergeCell ref="AR9:AT9"/>
    <mergeCell ref="AB8:AI8"/>
    <mergeCell ref="AJ8:AK8"/>
    <mergeCell ref="AN8:AQ8"/>
    <mergeCell ref="AR8:AT8"/>
    <mergeCell ref="BL6:BM6"/>
    <mergeCell ref="BG6:BH6"/>
    <mergeCell ref="AX6:BB6"/>
    <mergeCell ref="BG8:BH8"/>
    <mergeCell ref="BL8:BM8"/>
    <mergeCell ref="BI6:BK6"/>
    <mergeCell ref="BI8:BK8"/>
    <mergeCell ref="BN6:BO6"/>
    <mergeCell ref="AB7:AI7"/>
    <mergeCell ref="AJ7:AK7"/>
    <mergeCell ref="AN7:AQ7"/>
    <mergeCell ref="AR7:AT7"/>
    <mergeCell ref="AU7:AW7"/>
    <mergeCell ref="BC7:BD7"/>
    <mergeCell ref="BE7:BF7"/>
    <mergeCell ref="BG7:BH7"/>
    <mergeCell ref="BE6:BF6"/>
    <mergeCell ref="O17:R17"/>
    <mergeCell ref="S17:Z17"/>
    <mergeCell ref="AB6:AI6"/>
    <mergeCell ref="AB14:AC16"/>
    <mergeCell ref="AD14:AF14"/>
    <mergeCell ref="AG14:AI14"/>
    <mergeCell ref="AD15:AF15"/>
    <mergeCell ref="AG15:AI15"/>
    <mergeCell ref="AD16:AF16"/>
    <mergeCell ref="AG16:AI16"/>
    <mergeCell ref="O16:R16"/>
    <mergeCell ref="S16:U16"/>
    <mergeCell ref="V16:W16"/>
    <mergeCell ref="X16:Z16"/>
    <mergeCell ref="O14:R14"/>
    <mergeCell ref="S14:U14"/>
    <mergeCell ref="V14:W14"/>
    <mergeCell ref="X14:Z14"/>
    <mergeCell ref="BF2:BL2"/>
    <mergeCell ref="O11:U11"/>
    <mergeCell ref="V11:W11"/>
    <mergeCell ref="AJ6:AK6"/>
    <mergeCell ref="AR6:AT6"/>
    <mergeCell ref="AU6:AW6"/>
    <mergeCell ref="AJ5:AN5"/>
    <mergeCell ref="AO5:AP5"/>
    <mergeCell ref="AS1:AS3"/>
    <mergeCell ref="BC6:BD6"/>
    <mergeCell ref="BM1:BO1"/>
    <mergeCell ref="BM2:BO3"/>
    <mergeCell ref="BF4:BK4"/>
    <mergeCell ref="BC4:BE4"/>
    <mergeCell ref="BF1:BL1"/>
    <mergeCell ref="AW1:BE1"/>
    <mergeCell ref="AV3:BB3"/>
    <mergeCell ref="BC3:BE3"/>
    <mergeCell ref="BC2:BE2"/>
    <mergeCell ref="BF3:BL3"/>
    <mergeCell ref="AT2:AU2"/>
    <mergeCell ref="AT3:AU3"/>
    <mergeCell ref="AS4:AU4"/>
    <mergeCell ref="AT1:AV1"/>
    <mergeCell ref="AV4:BB4"/>
    <mergeCell ref="AV2:BB2"/>
    <mergeCell ref="AN1:AP1"/>
    <mergeCell ref="AN2:AP2"/>
    <mergeCell ref="AN3:AP3"/>
    <mergeCell ref="AN4:AP4"/>
    <mergeCell ref="AK1:AM1"/>
    <mergeCell ref="AK2:AM2"/>
    <mergeCell ref="AK3:AM3"/>
    <mergeCell ref="AK4:AM4"/>
    <mergeCell ref="AB1:AD1"/>
    <mergeCell ref="AB2:AD2"/>
    <mergeCell ref="AE1:AH1"/>
    <mergeCell ref="AE2:AH2"/>
    <mergeCell ref="S1:Z1"/>
    <mergeCell ref="O2:R2"/>
    <mergeCell ref="S2:Z2"/>
    <mergeCell ref="A9:M9"/>
    <mergeCell ref="O1:R1"/>
    <mergeCell ref="A6:M6"/>
    <mergeCell ref="K1:M1"/>
    <mergeCell ref="D2:M2"/>
    <mergeCell ref="D3:G3"/>
    <mergeCell ref="H3:I3"/>
    <mergeCell ref="A14:C16"/>
    <mergeCell ref="D14:H14"/>
    <mergeCell ref="D16:H16"/>
    <mergeCell ref="I15:M15"/>
    <mergeCell ref="D15:H15"/>
    <mergeCell ref="D5:F5"/>
    <mergeCell ref="G5:M5"/>
    <mergeCell ref="A10:M10"/>
    <mergeCell ref="A5:C5"/>
    <mergeCell ref="H1:J1"/>
    <mergeCell ref="D1:G1"/>
    <mergeCell ref="A1:C1"/>
    <mergeCell ref="A2:C2"/>
    <mergeCell ref="A3:C3"/>
    <mergeCell ref="A4:C4"/>
    <mergeCell ref="D4:G4"/>
    <mergeCell ref="J3:M3"/>
    <mergeCell ref="K4:M4"/>
    <mergeCell ref="H4:J4"/>
    <mergeCell ref="P4:Q4"/>
    <mergeCell ref="O4:O6"/>
    <mergeCell ref="O7:O9"/>
    <mergeCell ref="P5:Q6"/>
    <mergeCell ref="P7:Z7"/>
    <mergeCell ref="P8:Q9"/>
    <mergeCell ref="R8:V9"/>
    <mergeCell ref="W8:Z8"/>
    <mergeCell ref="W9:Z9"/>
    <mergeCell ref="R4:T4"/>
    <mergeCell ref="U4:Z4"/>
    <mergeCell ref="R5:V6"/>
    <mergeCell ref="W5:Z5"/>
    <mergeCell ref="W6:Z6"/>
    <mergeCell ref="A12:C13"/>
    <mergeCell ref="AX7:BB7"/>
    <mergeCell ref="AX8:BB8"/>
    <mergeCell ref="AX9:BB9"/>
    <mergeCell ref="AX10:BB10"/>
    <mergeCell ref="D12:M13"/>
    <mergeCell ref="V12:W12"/>
    <mergeCell ref="X11:Z11"/>
    <mergeCell ref="X12:Z12"/>
    <mergeCell ref="O12:U12"/>
    <mergeCell ref="CW51:CZ51"/>
    <mergeCell ref="M19:S19"/>
    <mergeCell ref="M20:S20"/>
    <mergeCell ref="AL6:AQ6"/>
    <mergeCell ref="AL7:AM7"/>
    <mergeCell ref="AL8:AM8"/>
    <mergeCell ref="AL9:AM9"/>
    <mergeCell ref="A7:M8"/>
    <mergeCell ref="I16:M16"/>
    <mergeCell ref="I14:M14"/>
  </mergeCells>
  <dataValidations count="90">
    <dataValidation type="textLength" operator="lessThanOrEqual" allowBlank="1" showInputMessage="1" showErrorMessage="1" errorTitle="施策コード" error="１４桁で入力してください" sqref="D4:G4">
      <formula1>14</formula1>
    </dataValidation>
    <dataValidation type="textLength" allowBlank="1" showInputMessage="1" showErrorMessage="1" errorTitle="ブランドコード" error="２桁、または４桁で入力してください" sqref="D5:F5">
      <formula1>2</formula1>
      <formula2>4</formula2>
    </dataValidation>
    <dataValidation type="decimal" allowBlank="1" showInputMessage="1" showErrorMessage="1" errorTitle="希望単価" error="\0.00～\999,999,999.99の間で入力してください" sqref="AE1:AG1">
      <formula1>0</formula1>
      <formula2>999999999.99</formula2>
    </dataValidation>
    <dataValidation type="whole" allowBlank="1" showInputMessage="1" showErrorMessage="1" errorTitle="外函入数" error="0～999,999,999の間で入力してください" sqref="AE2:AG2">
      <formula1>0</formula1>
      <formula2>999999999</formula2>
    </dataValidation>
    <dataValidation type="textLength" operator="lessThanOrEqual" allowBlank="1" showInputMessage="1" showErrorMessage="1" errorTitle="提案元コード" error="４桁で入力してください" sqref="AT1:AV1">
      <formula1>4</formula1>
    </dataValidation>
    <dataValidation type="textLength" operator="lessThanOrEqual" allowBlank="1" showInputMessage="1" showErrorMessage="1" errorTitle="提案名称" error="３１文字以内で入力してください" sqref="A7:M8">
      <formula1>31</formula1>
    </dataValidation>
    <dataValidation type="textLength" operator="lessThanOrEqual" allowBlank="1" showInputMessage="1" showErrorMessage="1" errorTitle="マスタインプット名称" error="１９文字以内で入力してください" sqref="A10:M10">
      <formula1>19</formula1>
    </dataValidation>
    <dataValidation type="textLength" operator="lessThanOrEqual" allowBlank="1" showInputMessage="1" showErrorMessage="1" errorTitle="本社提案№" error="１４桁で入力してください" sqref="S1:Z1">
      <formula1>14</formula1>
    </dataValidation>
    <dataValidation type="textLength" operator="lessThanOrEqual" allowBlank="1" showInputMessage="1" showErrorMessage="1" errorTitle="工場管理№" error="１０桁で入力してください" sqref="S2:Z2">
      <formula1>10</formula1>
    </dataValidation>
    <dataValidation type="whole" allowBlank="1" showInputMessage="1" showErrorMessage="1" errorTitle="技術（場内用）見本" error="0～99999の間で入力してください" sqref="AO5:AP5">
      <formula1>0</formula1>
      <formula2>99999</formula2>
    </dataValidation>
    <dataValidation type="textLength" operator="lessThanOrEqual" allowBlank="1" showInputMessage="1" showErrorMessage="1" errorTitle="提案元ＧＬ" error="１０文字以内で入力してください" sqref="AV2:BB2">
      <formula1>10</formula1>
    </dataValidation>
    <dataValidation type="textLength" operator="lessThanOrEqual" allowBlank="1" showInputMessage="1" showErrorMessage="1" errorTitle="提案元担当" error="２０文字以内で入力してください" sqref="AV3:BB3">
      <formula1>20</formula1>
    </dataValidation>
    <dataValidation type="textLength" operator="lessThanOrEqual" allowBlank="1" showInputMessage="1" showErrorMessage="1" errorTitle="提案元内線" error="２０桁以内で入力してください" sqref="BC3:BE3">
      <formula1>20</formula1>
    </dataValidation>
    <dataValidation type="textLength" operator="lessThanOrEqual" allowBlank="1" showInputMessage="1" showErrorMessage="1" errorTitle="提案元 表示原稿問合窓口 氏名" error="１０文字以内で入力してください" sqref="BF2:BL2">
      <formula1>10</formula1>
    </dataValidation>
    <dataValidation type="textLength" operator="lessThanOrEqual" allowBlank="1" showInputMessage="1" showErrorMessage="1" errorTitle="提案元 表示原稿問合窓口 連絡先" error="２０桁以内で入力してください" sqref="BF3:BL3">
      <formula1>20</formula1>
    </dataValidation>
    <dataValidation type="date" allowBlank="1" showInputMessage="1" showErrorMessage="1" errorTitle="入力規則" error="日付は「YYYY/MM/DD」形式で入力してください&#10;" sqref="BM2:BO3 AU7:AW11 BB12:BE12 E26:J27 O26:T26 AR7:AT12 AI30:BC30">
      <formula1>1</formula1>
      <formula2>2958465</formula2>
    </dataValidation>
    <dataValidation type="textLength" operator="lessThanOrEqual" allowBlank="1" showInputMessage="1" showErrorMessage="1" errorTitle="工場コード" error="２桁で入力してください" sqref="R4:T4">
      <formula1>2</formula1>
    </dataValidation>
    <dataValidation type="textLength" operator="lessThanOrEqual" allowBlank="1" showInputMessage="1" showErrorMessage="1" errorTitle="工場 外装担当" error="１０文字以内で入力してください" sqref="R5:V6">
      <formula1>10</formula1>
    </dataValidation>
    <dataValidation type="textLength" operator="lessThanOrEqual" allowBlank="1" showInputMessage="1" showErrorMessage="1" errorTitle="工場 内線" error="20桁以内で入力してください" sqref="W6:Z6">
      <formula1>20</formula1>
    </dataValidation>
    <dataValidation type="textLength" operator="lessThanOrEqual" allowBlank="1" showInputMessage="1" showErrorMessage="1" errorTitle="Ｇ購買 （購）担当者" error="１０文字以内で入力してください" sqref="R8:V9">
      <formula1>10</formula1>
    </dataValidation>
    <dataValidation type="textLength" operator="lessThanOrEqual" allowBlank="1" showInputMessage="1" showErrorMessage="1" errorTitle="Ｇ購買 （購）内線" error="20桁以内で入力してください" sqref="W9:Z9">
      <formula1>20</formula1>
    </dataValidation>
    <dataValidation type="custom" operator="lessThanOrEqual" allowBlank="1" showInputMessage="1" showErrorMessage="1" errorTitle="製品コード 国内" error="05000～09999 または 90000～9Z999 の範囲で入力してください" sqref="D16:H16">
      <formula1>AND(LEN(D16)=5,AND(AND(MID(D16,3,1)&gt;="0",MID(D16,3,1)&lt;="9"),AND(MID(D16,4,1)&gt;="0",MID(D16,4,1)&lt;="9"),AND(MID(D16,5,1)&gt;="0",MID(D16,5,1)&lt;="9")),OR(AND(D16&gt;="05000",D16&lt;="09999"),AND(D16&gt;="90000",D16&lt;="9Z999")))</formula1>
    </dataValidation>
    <dataValidation type="textLength" operator="lessThanOrEqual" allowBlank="1" showInputMessage="1" showErrorMessage="1" errorTitle="製品コード ＧＬＯ．" error="６桁で入力してください" sqref="I16:M16">
      <formula1>6</formula1>
    </dataValidation>
    <dataValidation type="textLength" operator="lessThanOrEqual" allowBlank="1" showInputMessage="1" showErrorMessage="1" errorTitle="提供意図" error="２０文字以内で入力してください" sqref="D12:M13">
      <formula1>20</formula1>
    </dataValidation>
    <dataValidation type="textLength" operator="lessThanOrEqual" allowBlank="1" showInputMessage="1" showErrorMessage="1" errorTitle="前回または過去の類似提案名称 名称" error="２０文字以内で入力してください" sqref="O12:U12">
      <formula1>20</formula1>
    </dataValidation>
    <dataValidation type="textLength" operator="lessThanOrEqual" allowBlank="1" showInputMessage="1" showErrorMessage="1" errorTitle="前回または過去の類似提案名称 提案№" error="１４桁で入力してください" sqref="X11:Z11">
      <formula1>14</formula1>
    </dataValidation>
    <dataValidation type="textLength" operator="lessThanOrEqual" allowBlank="1" showInputMessage="1" showErrorMessage="1" errorTitle="前回または過去の類似提案名称 製品コード" error="５桁で入力してください" sqref="X12:Z12">
      <formula1>5</formula1>
    </dataValidation>
    <dataValidation type="textLength" operator="lessThanOrEqual" allowBlank="1" showInputMessage="1" showErrorMessage="1" errorTitle="（国内用）提案№" error="１４桁で入力してください" sqref="X14:Z14">
      <formula1>14</formula1>
    </dataValidation>
    <dataValidation type="textLength" operator="lessThanOrEqual" allowBlank="1" showInputMessage="1" showErrorMessage="1" errorTitle="（海外用）提案№" error="１４桁で入力してください" sqref="X16:Z16">
      <formula1>14</formula1>
    </dataValidation>
    <dataValidation type="textLength" operator="lessThanOrEqual" allowBlank="1" showInputMessage="1" showErrorMessage="1" errorTitle="（海外用）中味名称" error="１５文字以内で入力してください" sqref="S17:Z17">
      <formula1>15</formula1>
    </dataValidation>
    <dataValidation type="textLength" operator="lessThanOrEqual" allowBlank="1" showInputMessage="1" showErrorMessage="1" errorTitle="提供要領（提案時） 提供要領名称" error="２０文字以内で入力してください" sqref="AB7:AI11">
      <formula1>20</formula1>
    </dataValidation>
    <dataValidation type="whole" allowBlank="1" showInputMessage="1" showErrorMessage="1" errorTitle="提供要領（提案時） 数量" error="0～999,999,999の間で入力してください" sqref="AJ7:AK11">
      <formula1>0</formula1>
      <formula2>999999999</formula2>
    </dataValidation>
    <dataValidation type="textLength" operator="lessThanOrEqual" allowBlank="1" showInputMessage="1" showErrorMessage="1" errorTitle="提供要領（提案時） その他" error="２０文字以内で入力してください" sqref="AX7:BB11">
      <formula1>20</formula1>
    </dataValidation>
    <dataValidation type="textLength" operator="lessThanOrEqual" allowBlank="1" showInputMessage="1" showErrorMessage="1" errorTitle="提供要領（提案時） Ｇコード" error="４桁で入力してください" sqref="BC7:BD11">
      <formula1>4</formula1>
    </dataValidation>
    <dataValidation type="textLength" operator="lessThanOrEqual" allowBlank="1" showInputMessage="1" showErrorMessage="1" errorTitle="提供要領（提案時） 項目コード" error="６桁で入力してください" sqref="BE7:BF11">
      <formula1>6</formula1>
    </dataValidation>
    <dataValidation type="textLength" operator="lessThanOrEqual" allowBlank="1" showInputMessage="1" showErrorMessage="1" errorTitle="提供要領（提案時） フリーコードＣ" error="４桁で入力してください" sqref="BL7:BM11">
      <formula1>4</formula1>
    </dataValidation>
    <dataValidation type="textLength" operator="lessThanOrEqual" allowBlank="1" showInputMessage="1" showErrorMessage="1" errorTitle="提供要領（提案時） 運用部門" error="４桁で入力してください" sqref="BN11:BO11">
      <formula1>4</formula1>
    </dataValidation>
    <dataValidation type="date" operator="greaterThanOrEqual" allowBlank="1" showInputMessage="1" showErrorMessage="1" errorTitle="数量変更 年月" error="正しい日付を入力してください" sqref="AD14:AF16 AK14:AM16 AR14:AT16">
      <formula1>1</formula1>
    </dataValidation>
    <dataValidation type="whole" allowBlank="1" showInputMessage="1" showErrorMessage="1" errorTitle="数量変更 個数" error="0～999,999,999の間で入力してください" sqref="AG14:AI16 AN14:AP16 AU14:AW16">
      <formula1>0</formula1>
      <formula2>999999999</formula2>
    </dataValidation>
    <dataValidation type="list" showInputMessage="1" showErrorMessage="1" errorTitle="基本項目" error="リストから選択してください" sqref="V19:X19 AS19:AU19">
      <formula1>HO02_ZOKUSEI.AMKBN.NAME</formula1>
    </dataValidation>
    <dataValidation type="list" allowBlank="1" showInputMessage="1" showErrorMessage="1" errorTitle="基本項目" error="リストから選択してください" sqref="V20:X20 AS20:AU20">
      <formula1>HO02_ZOKUSEI.AGKBN.NAME</formula1>
    </dataValidation>
    <dataValidation type="list" allowBlank="1" showInputMessage="1" showErrorMessage="1" errorTitle="基本項目" error="リストから選択してください" sqref="V21:X21 AS21:AU21">
      <formula1>HO02_ZOKUSEI.ATIIKI.NAME</formula1>
    </dataValidation>
    <dataValidation type="list" allowBlank="1" showInputMessage="1" showErrorMessage="1" errorTitle="アド項目" error="リストから選択してください" sqref="Y19">
      <formula1>HO02_ZOKUSEI.AIKBN.NAME</formula1>
    </dataValidation>
    <dataValidation type="list" allowBlank="1" showInputMessage="1" showErrorMessage="1" errorTitle="商品分類" error="リストから選択してください" sqref="AV19:AX19">
      <formula1>HO02_ZOKUSEI.ANKESYOHINKBN.NAME</formula1>
    </dataValidation>
    <dataValidation type="list" allowBlank="1" showInputMessage="1" showErrorMessage="1" errorTitle="商品分類" error="リストから選択してください" sqref="AV20:AX20">
      <formula1>HO02_ZOKUSEI.ABKBN.NAME</formula1>
    </dataValidation>
    <dataValidation type="textLength" operator="lessThanOrEqual" allowBlank="1" showInputMessage="1" showErrorMessage="1" errorTitle="その他" error="１２８文字以内で入力してください" sqref="AI24:BO28">
      <formula1>128</formula1>
    </dataValidation>
    <dataValidation type="whole" allowBlank="1" showInputMessage="1" showErrorMessage="1" errorTitle="外函 縦" error="0～99,999の間で入力してください" sqref="AG24:AH24">
      <formula1>0</formula1>
      <formula2>99999</formula2>
    </dataValidation>
    <dataValidation type="whole" allowBlank="1" showInputMessage="1" showErrorMessage="1" errorTitle="外函 横" error="0～99,999の間で入力してください" sqref="AG25:AH25">
      <formula1>0</formula1>
      <formula2>99999</formula2>
    </dataValidation>
    <dataValidation type="whole" allowBlank="1" showInputMessage="1" showErrorMessage="1" errorTitle="外函 高" error="0～99,999の間で入力してください" sqref="AG26:AH26">
      <formula1>0</formula1>
      <formula2>99999</formula2>
    </dataValidation>
    <dataValidation type="whole" allowBlank="1" showInputMessage="1" showErrorMessage="1" errorTitle="１個重量" error="0～99,999の間で入力してください" sqref="AG27:AH28">
      <formula1>0</formula1>
      <formula2>99999</formula2>
    </dataValidation>
    <dataValidation type="whole" allowBlank="1" showInputMessage="1" showErrorMessage="1" errorTitle="仕上げ標準 工数" error="0～999の間で入力してください" sqref="Y30:AD30">
      <formula1>0</formula1>
      <formula2>999</formula2>
    </dataValidation>
    <dataValidation type="whole" allowBlank="1" showInputMessage="1" showErrorMessage="1" errorTitle="仕掛り標準 工数" error="0～999の間で入力してください" sqref="O30:T30">
      <formula1>0</formula1>
      <formula2>999</formula2>
    </dataValidation>
    <dataValidation type="textLength" operator="lessThanOrEqual" allowBlank="1" showInputMessage="1" showErrorMessage="1" errorTitle="仕掛り標準 ライン" error="20文字以下で入力してください" sqref="O28:T28">
      <formula1>20</formula1>
    </dataValidation>
    <dataValidation type="textLength" operator="lessThanOrEqual" allowBlank="1" showInputMessage="1" showErrorMessage="1" errorTitle="仕上げ標準 ライン" error="20文字以下で入力してください" sqref="Y28:AD28">
      <formula1>20</formula1>
    </dataValidation>
    <dataValidation type="whole" allowBlank="1" showInputMessage="1" showErrorMessage="1" errorTitle="仕掛り標準 日産量" error="0～9,999,999の間で入力してください" sqref="O29:T29">
      <formula1>0</formula1>
      <formula2>9999999</formula2>
    </dataValidation>
    <dataValidation type="whole" allowBlank="1" showInputMessage="1" showErrorMessage="1" errorTitle="仕上げ標準 日産量" error="0～9,999,999の間で入力してください" sqref="Y29:AD29">
      <formula1>0</formula1>
      <formula2>9999999</formula2>
    </dataValidation>
    <dataValidation type="whole" allowBlank="1" showInputMessage="1" showErrorMessage="1" errorTitle="仕掛り標準 単品生産予定" error="0～999,999,999の間で入力してください" sqref="O25:T25">
      <formula1>0</formula1>
      <formula2>999999999</formula2>
    </dataValidation>
    <dataValidation type="whole" allowBlank="1" showInputMessage="1" showErrorMessage="1" errorTitle="仕上げ標準 仕上げ生産予定" error="0～999,999,999の間で入力してください" sqref="Y25:AD25">
      <formula1>0</formula1>
      <formula2>999999999</formula2>
    </dataValidation>
    <dataValidation type="textLength" operator="lessThanOrEqual" allowBlank="1" showInputMessage="1" showErrorMessage="1" errorTitle="仕掛り標準 コード" error="６桁で入力してください" sqref="O24:T24">
      <formula1>6</formula1>
    </dataValidation>
    <dataValidation type="textLength" operator="lessThanOrEqual" allowBlank="1" showInputMessage="1" showErrorMessage="1" errorTitle="仕上げ標準 コード" error="６桁で入力してください" sqref="Y24:AD24">
      <formula1>6</formula1>
    </dataValidation>
    <dataValidation type="textLength" operator="lessThanOrEqual" allowBlank="1" showInputMessage="1" showErrorMessage="1" errorTitle="中味情報/容量/その他 コード" error="６桁で入力してください" sqref="E30:J30">
      <formula1>6</formula1>
    </dataValidation>
    <dataValidation type="textLength" operator="lessThanOrEqual" allowBlank="1" showInputMessage="1" showErrorMessage="1" errorTitle="中味情報/容量/その他" error="20文字以下で入力してください" sqref="E28:J28">
      <formula1>20</formula1>
    </dataValidation>
    <dataValidation type="date" operator="greaterThanOrEqual" allowBlank="1" showInputMessage="1" showErrorMessage="1" errorTitle="表示原稿 予定" error="正しい日付を入力してください" sqref="AQ35:AS35">
      <formula1>1</formula1>
    </dataValidation>
    <dataValidation type="date" operator="greaterThanOrEqual" allowBlank="1" showInputMessage="1" showErrorMessage="1" errorTitle="表示原稿 実績" error="正しい日付を入力してください" sqref="AQ36:AS36">
      <formula1>1</formula1>
    </dataValidation>
    <dataValidation type="date" operator="greaterThanOrEqual" allowBlank="1" showInputMessage="1" showErrorMessage="1" errorTitle="デ渡し 予定" error="正しい日付を入力してください" sqref="AV35:AX35">
      <formula1>1</formula1>
    </dataValidation>
    <dataValidation type="date" operator="greaterThanOrEqual" allowBlank="1" showInputMessage="1" showErrorMessage="1" errorTitle="デ渡し 実績" error="正しい日付を入力してください" sqref="AV36:AX36">
      <formula1>1</formula1>
    </dataValidation>
    <dataValidation type="date" operator="greaterThanOrEqual" allowBlank="1" showInputMessage="1" showErrorMessage="1" errorTitle="ポジ渡し 予定" error="正しい日付を入力してください" sqref="BA35:BC35">
      <formula1>1</formula1>
    </dataValidation>
    <dataValidation type="date" operator="greaterThanOrEqual" allowBlank="1" showInputMessage="1" showErrorMessage="1" errorTitle="ポジ渡し 実績" error="正しい日付を入力してください" sqref="BA36:BC36">
      <formula1>1</formula1>
    </dataValidation>
    <dataValidation type="textLength" operator="lessThanOrEqual" allowBlank="1" showInputMessage="1" showErrorMessage="1" errorTitle="取引先（購）決定" error="３０文字以内で入力してください" sqref="AK39:AN46 AJ49 AJ39:AJ47 AK35:AN36 AJ35:AJ37 AJ51:AN52">
      <formula1>30</formula1>
    </dataValidation>
    <dataValidation type="textLength" operator="lessThanOrEqual" allowBlank="1" showInputMessage="1" showErrorMessage="1" errorTitle="材料コード 新" error="10桁で入力してください" sqref="AF35:AG52">
      <formula1>10</formula1>
    </dataValidation>
    <dataValidation type="textLength" operator="lessThanOrEqual" allowBlank="1" showInputMessage="1" showErrorMessage="1" errorTitle="材料コード 既" error="10桁で入力してください" sqref="AH35:AI52">
      <formula1>10</formula1>
    </dataValidation>
    <dataValidation type="textLength" operator="lessThanOrEqual" allowBlank="1" showInputMessage="1" showErrorMessage="1" errorTitle="構成材料" error="５０文字以内で入力してください" sqref="I35:N52">
      <formula1>50</formula1>
    </dataValidation>
    <dataValidation type="textLength" operator="lessThanOrEqual" allowBlank="1" showInputMessage="1" showErrorMessage="1" errorTitle="単品コード（親コード）" error="５桁で入力してください" sqref="D39:E46 C49 C39:C47 D35:E36 C35:C37 C51:E52">
      <formula1>5</formula1>
    </dataValidation>
    <dataValidation type="textLength" operator="lessThanOrEqual" allowBlank="1" showInputMessage="1" showErrorMessage="1" errorTitle="単品コード（子コード）" error="５桁で入力してください" sqref="F35:H52">
      <formula1>5</formula1>
    </dataValidation>
    <dataValidation type="list" allowBlank="1" showInputMessage="1" showErrorMessage="1" errorTitle="工場" error="リストから選択してください" sqref="U4:Z4">
      <formula1>HO02_ZOKUSEI.KOJOCD.NAME</formula1>
    </dataValidation>
    <dataValidation type="list" allowBlank="1" showInputMessage="1" showErrorMessage="1" errorTitle="制作物品種" error="リストから選択してください" sqref="D1:G1">
      <formula1>HO02_ZOKUSEI.SEISAKUSYU.NAME</formula1>
    </dataValidation>
    <dataValidation type="list" allowBlank="1" showInputMessage="1" showErrorMessage="1" errorTitle="展開地域" error="リストから選択してください" sqref="K4:M4">
      <formula1>HO02_ZOKUSEI.ATIIKI.NAME</formula1>
    </dataValidation>
    <dataValidation type="date" allowBlank="1" showInputMessage="1" showErrorMessage="1" errorTitle="入力規則" error="日付は「YYYY/MM/DD」形式で入力してください" sqref="D3:G3 J3:M3 AV37:AX52 BA37:BC52 AQ37:AS52">
      <formula1>1</formula1>
      <formula2>2958465</formula2>
    </dataValidation>
    <dataValidation type="textLength" operator="lessThanOrEqual" allowBlank="1" showInputMessage="1" showErrorMessage="1" errorTitle="入力規則" error="４桁で入力してください" sqref="AL7:AM11">
      <formula1>4</formula1>
    </dataValidation>
    <dataValidation type="textLength" operator="lessThanOrEqual" allowBlank="1" showInputMessage="1" showErrorMessage="1" errorTitle="（購）規格№" error="７桁で入力してください" sqref="AA35:AE35 AA37:AE37 AA39:AE39 AA41:AE41 AA43:AE43 AA45:AE45 AA47:AE47 AA49:AE49 AA51:AE51">
      <formula1>7</formula1>
    </dataValidation>
    <dataValidation type="textLength" operator="lessThanOrEqual" allowBlank="1" showInputMessage="1" showErrorMessage="1" errorTitle="その他" error="６４文字以内で入力してください" sqref="BD35:BO52">
      <formula1>64</formula1>
    </dataValidation>
    <dataValidation type="textLength" operator="lessThanOrEqual" allowBlank="1" showInputMessage="1" showErrorMessage="1" errorTitle="仕様（寸法・材質等）" error="７５文字以内で入力してください" sqref="Q35:Z52">
      <formula1>75</formula1>
    </dataValidation>
    <dataValidation type="list" operator="lessThanOrEqual" allowBlank="1" showInputMessage="1" showErrorMessage="1" errorTitle="提供要領（提案時） 納入先" error="リストから選択してください" sqref="AN7:AQ11">
      <formula1>HO02_ZOKUSEI.NOUNYUSAKI.NAME</formula1>
    </dataValidation>
    <dataValidation type="date" operator="greaterThanOrEqual" allowBlank="1" showInputMessage="1" showErrorMessage="1" errorTitle="入力規則" error="日付は、現在日付以降を「YYYY/MM/DD」形式で入力してください" sqref="Y26:AD26">
      <formula1>BQ26</formula1>
    </dataValidation>
    <dataValidation type="textLength" operator="lessThanOrEqual" allowBlank="1" showInputMessage="1" showErrorMessage="1" errorTitle="数量" error="６０文字以内で入力してください" sqref="O35:P52">
      <formula1>60</formula1>
    </dataValidation>
    <dataValidation type="list" showInputMessage="1" showErrorMessage="1" errorTitle="集約外装仕様" error="リストから選択してください" sqref="M20:S20">
      <formula1>HA01_HEADER.SYUYAKUSIYOCODENAME</formula1>
    </dataValidation>
    <dataValidation type="list" allowBlank="1" showInputMessage="1" showErrorMessage="1" errorTitle="制作物品種" error="リストから選択してください" sqref="CW51:CZ51">
      <formula1>HO02_ZOKUSEI.SYUYAKUSIYO.CODE</formula1>
    </dataValidation>
    <dataValidation type="textLength" operator="lessThanOrEqual" allowBlank="1" showInputMessage="1" showErrorMessage="1" errorTitle="提供要領（提案時） ﾁｬﾈﾙ" error="４桁で入力してください" sqref="BG7:BH11">
      <formula1>4</formula1>
    </dataValidation>
    <dataValidation type="textLength" operator="lessThanOrEqual" allowBlank="1" showInputMessage="1" showErrorMessage="1" errorTitle="提供要領（提案時） 業務・施策(ｻﾌﾞｷｰ1)" error="１０桁で入力してください" sqref="BI7:BK11">
      <formula1>10</formula1>
    </dataValidation>
    <dataValidation type="textLength" operator="lessThanOrEqual" allowBlank="1" showInputMessage="1" showErrorMessage="1" errorTitle="提供要領（提案時） 運用部門" error="４桁で入力してください" sqref="BN7:BO10">
      <formula1>4</formula1>
    </dataValidation>
  </dataValidations>
  <printOptions horizontalCentered="1"/>
  <pageMargins left="0.3937007874015748" right="0.3937007874015748" top="0.9055118110236221" bottom="0.5905511811023623" header="0.5118110236220472" footer="0.1968503937007874"/>
  <pageSetup horizontalDpi="300" verticalDpi="300" orientation="landscape" paperSize="9" scale="58" r:id="rId2"/>
  <headerFooter alignWithMargins="0">
    <oddHeader>&amp;L&amp;18販売施策品制作提案書（単品）</oddHeader>
    <oddFooter>&amp;C－ &amp;P/&amp;N －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WR011">
    <pageSetUpPr fitToPage="1"/>
  </sheetPr>
  <dimension ref="A1:AY74"/>
  <sheetViews>
    <sheetView showGridLines="0" workbookViewId="0" topLeftCell="A1">
      <selection activeCell="A1" sqref="A1"/>
    </sheetView>
  </sheetViews>
  <sheetFormatPr defaultColWidth="9.33203125" defaultRowHeight="13.5" customHeight="1"/>
  <cols>
    <col min="1" max="33" width="3.83203125" style="35" customWidth="1"/>
    <col min="34" max="34" width="14" style="35" hidden="1" customWidth="1"/>
    <col min="35" max="35" width="9" style="35" hidden="1" customWidth="1"/>
    <col min="36" max="16384" width="3.83203125" style="35" customWidth="1"/>
  </cols>
  <sheetData>
    <row r="1" s="24" customFormat="1" ht="18" customHeight="1">
      <c r="A1" s="24" t="s">
        <v>11</v>
      </c>
    </row>
    <row r="2" spans="1:24" s="24" customFormat="1" ht="13.5" customHeight="1">
      <c r="A2" s="316" t="s">
        <v>12</v>
      </c>
      <c r="B2" s="306">
        <f>IF(HA01_HEADER.HA01_TEIANBUMON="","",HA01_HEADER.HA01_TEIANBUMON)</f>
      </c>
      <c r="C2" s="307"/>
      <c r="D2" s="308"/>
      <c r="E2" s="306">
        <f>IF(HA01_HEADER.HA01_TEIANBUMON.NAME="","",HA01_HEADER.HA01_TEIANBUMON.NAME)</f>
      </c>
      <c r="F2" s="307"/>
      <c r="G2" s="307"/>
      <c r="H2" s="307"/>
      <c r="I2" s="307"/>
      <c r="J2" s="307"/>
      <c r="K2" s="308"/>
      <c r="N2" s="312" t="s">
        <v>13</v>
      </c>
      <c r="O2" s="315" t="s">
        <v>206</v>
      </c>
      <c r="P2" s="315"/>
      <c r="Q2" s="315"/>
      <c r="R2" s="315"/>
      <c r="S2" s="315"/>
      <c r="T2" s="315"/>
      <c r="U2" s="315"/>
      <c r="V2" s="315"/>
      <c r="W2" s="315"/>
      <c r="X2" s="315"/>
    </row>
    <row r="3" spans="1:24" s="24" customFormat="1" ht="13.5" customHeight="1">
      <c r="A3" s="317"/>
      <c r="B3" s="319" t="s">
        <v>158</v>
      </c>
      <c r="C3" s="319"/>
      <c r="D3" s="290">
        <f>IF(HA01_HEADER.HA01_MOTOGNAME="","",HA01_HEADER.HA01_MOTOGNAME)</f>
      </c>
      <c r="E3" s="290"/>
      <c r="F3" s="290"/>
      <c r="G3" s="290"/>
      <c r="H3" s="315" t="s">
        <v>14</v>
      </c>
      <c r="I3" s="315"/>
      <c r="J3" s="315"/>
      <c r="K3" s="315"/>
      <c r="N3" s="313"/>
      <c r="O3" s="315" t="s">
        <v>197</v>
      </c>
      <c r="P3" s="315"/>
      <c r="Q3" s="289"/>
      <c r="R3" s="289"/>
      <c r="S3" s="289"/>
      <c r="T3" s="289"/>
      <c r="U3" s="315" t="s">
        <v>15</v>
      </c>
      <c r="V3" s="315"/>
      <c r="W3" s="315"/>
      <c r="X3" s="315"/>
    </row>
    <row r="4" spans="1:25" s="24" customFormat="1" ht="13.5" customHeight="1">
      <c r="A4" s="318"/>
      <c r="B4" s="319" t="s">
        <v>16</v>
      </c>
      <c r="C4" s="319"/>
      <c r="D4" s="290" t="str">
        <f>IF(HA01_HEADER.HA01_MOTONAME="","",HA01_HEADER.HA01_MOTONAME)</f>
        <v>tsb　001</v>
      </c>
      <c r="E4" s="290"/>
      <c r="F4" s="290"/>
      <c r="G4" s="290"/>
      <c r="H4" s="302">
        <f>IF(HA01_HEADER.HA01_SHNO="","",HA01_HEADER.HA01_SHNO)</f>
        <v>40351</v>
      </c>
      <c r="I4" s="302"/>
      <c r="J4" s="302"/>
      <c r="K4" s="302"/>
      <c r="N4" s="314"/>
      <c r="O4" s="300" t="s">
        <v>159</v>
      </c>
      <c r="P4" s="301"/>
      <c r="Q4" s="289"/>
      <c r="R4" s="289"/>
      <c r="S4" s="289"/>
      <c r="T4" s="289"/>
      <c r="U4" s="302"/>
      <c r="V4" s="302"/>
      <c r="W4" s="302"/>
      <c r="X4" s="302"/>
      <c r="Y4" s="25"/>
    </row>
    <row r="5" spans="1:30" s="24" customFormat="1" ht="3.75" customHeight="1">
      <c r="A5" s="26"/>
      <c r="B5" s="26"/>
      <c r="C5" s="26"/>
      <c r="D5" s="26"/>
      <c r="P5" s="27"/>
      <c r="R5" s="28"/>
      <c r="S5" s="29"/>
      <c r="T5" s="30"/>
      <c r="U5" s="28"/>
      <c r="V5" s="28"/>
      <c r="W5" s="28"/>
      <c r="X5" s="25"/>
      <c r="Y5" s="25"/>
      <c r="Z5" s="25"/>
      <c r="AA5" s="31"/>
      <c r="AB5" s="31"/>
      <c r="AC5" s="31"/>
      <c r="AD5" s="31"/>
    </row>
    <row r="6" spans="1:32" s="26" customFormat="1" ht="13.5" customHeight="1">
      <c r="A6" s="309" t="s">
        <v>17</v>
      </c>
      <c r="B6" s="310"/>
      <c r="C6" s="310"/>
      <c r="D6" s="311"/>
      <c r="E6" s="306">
        <f>IF(AND(SWR011_SHEET_FLG="1",HA01_HEADER.HA01_IRAISYONO&lt;&gt;""),HA01_HEADER.HA01_IRAISYONO&amp;"01","")</f>
      </c>
      <c r="F6" s="307"/>
      <c r="G6" s="307"/>
      <c r="H6" s="307"/>
      <c r="I6" s="307"/>
      <c r="J6" s="308"/>
      <c r="N6" s="309" t="s">
        <v>5</v>
      </c>
      <c r="O6" s="310"/>
      <c r="P6" s="310"/>
      <c r="Q6" s="310"/>
      <c r="R6" s="310"/>
      <c r="S6" s="311"/>
      <c r="T6" s="306">
        <f>IF(MT02_SISAKU.MT02_SSNA="","",MT02_SISAKU.MT02_SSNA)</f>
      </c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8"/>
    </row>
    <row r="7" spans="1:32" s="26" customFormat="1" ht="13.5" customHeight="1">
      <c r="A7" s="284" t="s">
        <v>18</v>
      </c>
      <c r="B7" s="287" t="s">
        <v>156</v>
      </c>
      <c r="C7" s="288"/>
      <c r="D7" s="288"/>
      <c r="E7" s="288"/>
      <c r="F7" s="289" t="s">
        <v>64</v>
      </c>
      <c r="G7" s="289"/>
      <c r="H7" s="289"/>
      <c r="I7" s="289"/>
      <c r="J7" s="289"/>
      <c r="N7" s="283" t="s">
        <v>19</v>
      </c>
      <c r="O7" s="283"/>
      <c r="P7" s="283"/>
      <c r="Q7" s="283"/>
      <c r="R7" s="283"/>
      <c r="S7" s="283"/>
      <c r="T7" s="297">
        <f>IF(HA01_HEADER.HA01_STRT="","",HA01_HEADER.HA01_STRT)</f>
      </c>
      <c r="U7" s="297"/>
      <c r="V7" s="297"/>
      <c r="W7" s="297"/>
      <c r="X7" s="297"/>
      <c r="Y7" s="298"/>
      <c r="Z7" s="32" t="s">
        <v>160</v>
      </c>
      <c r="AA7" s="297">
        <f>IF(HA01_HEADER.HA01_ENDD="","",HA01_HEADER.HA01_ENDD)</f>
      </c>
      <c r="AB7" s="297"/>
      <c r="AC7" s="297"/>
      <c r="AD7" s="297"/>
      <c r="AE7" s="297"/>
      <c r="AF7" s="298"/>
    </row>
    <row r="8" spans="1:32" s="26" customFormat="1" ht="13.5" customHeight="1">
      <c r="A8" s="285"/>
      <c r="B8" s="287" t="s">
        <v>157</v>
      </c>
      <c r="C8" s="288"/>
      <c r="D8" s="288"/>
      <c r="E8" s="288"/>
      <c r="F8" s="289" t="s">
        <v>64</v>
      </c>
      <c r="G8" s="289"/>
      <c r="H8" s="289"/>
      <c r="I8" s="289"/>
      <c r="J8" s="289"/>
      <c r="L8" s="33"/>
      <c r="N8" s="283" t="s">
        <v>161</v>
      </c>
      <c r="O8" s="283"/>
      <c r="P8" s="283"/>
      <c r="Q8" s="283"/>
      <c r="R8" s="283"/>
      <c r="S8" s="283"/>
      <c r="T8" s="290">
        <f>IF(HA01_HEADER.HA01_BRAND.NAME="","",HA01_HEADER.HA01_BRAND.NAME)</f>
      </c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</row>
    <row r="9" spans="1:32" s="24" customFormat="1" ht="13.5" customHeight="1">
      <c r="A9" s="285"/>
      <c r="B9" s="287" t="s">
        <v>20</v>
      </c>
      <c r="C9" s="288"/>
      <c r="D9" s="288"/>
      <c r="E9" s="288"/>
      <c r="F9" s="289" t="s">
        <v>64</v>
      </c>
      <c r="G9" s="289"/>
      <c r="H9" s="289"/>
      <c r="I9" s="289"/>
      <c r="J9" s="289"/>
      <c r="N9" s="283" t="s">
        <v>21</v>
      </c>
      <c r="O9" s="283"/>
      <c r="P9" s="283"/>
      <c r="Q9" s="283"/>
      <c r="R9" s="283"/>
      <c r="S9" s="283"/>
      <c r="T9" s="291">
        <f>IF(HA01_HEADER.HA01_TEIANNAME="","",HA01_HEADER.HA01_TEIANNAME)</f>
      </c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3"/>
    </row>
    <row r="10" spans="1:32" s="24" customFormat="1" ht="13.5" customHeight="1">
      <c r="A10" s="286"/>
      <c r="B10" s="287" t="s">
        <v>162</v>
      </c>
      <c r="C10" s="288"/>
      <c r="D10" s="288"/>
      <c r="E10" s="288"/>
      <c r="F10" s="289" t="s">
        <v>64</v>
      </c>
      <c r="G10" s="289"/>
      <c r="H10" s="289"/>
      <c r="I10" s="289"/>
      <c r="J10" s="289"/>
      <c r="N10" s="283"/>
      <c r="O10" s="283"/>
      <c r="P10" s="283"/>
      <c r="Q10" s="283"/>
      <c r="R10" s="283"/>
      <c r="S10" s="283"/>
      <c r="T10" s="294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6"/>
    </row>
    <row r="11" spans="1:33" s="24" customFormat="1" ht="3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AG11" s="25"/>
    </row>
    <row r="12" spans="1:32" ht="13.5" customHeight="1">
      <c r="A12" s="283" t="s">
        <v>22</v>
      </c>
      <c r="B12" s="283"/>
      <c r="C12" s="283"/>
      <c r="D12" s="283"/>
      <c r="E12" s="335">
        <f>IF(HA01_HEADER.HA01_TANK="","",HA01_HEADER.HA01_TANK)</f>
      </c>
      <c r="F12" s="335"/>
      <c r="G12" s="335"/>
      <c r="H12" s="335"/>
      <c r="I12" s="335"/>
      <c r="J12" s="335"/>
      <c r="K12" s="335"/>
      <c r="L12" s="335"/>
      <c r="M12" s="24"/>
      <c r="N12" s="74" t="s">
        <v>23</v>
      </c>
      <c r="O12" s="74"/>
      <c r="P12" s="74"/>
      <c r="Q12" s="74"/>
      <c r="R12" s="74"/>
      <c r="S12" s="74"/>
      <c r="T12" s="303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5"/>
    </row>
    <row r="13" spans="1:32" ht="13.5" customHeight="1">
      <c r="A13" s="331" t="s">
        <v>24</v>
      </c>
      <c r="B13" s="332"/>
      <c r="C13" s="332"/>
      <c r="D13" s="333"/>
      <c r="E13" s="334">
        <f>HA01_HEADER.HA01_SEISAKUSU</f>
        <v>0</v>
      </c>
      <c r="F13" s="334"/>
      <c r="G13" s="334"/>
      <c r="H13" s="334"/>
      <c r="I13" s="334"/>
      <c r="J13" s="334"/>
      <c r="K13" s="334"/>
      <c r="L13" s="334"/>
      <c r="N13" s="74" t="s">
        <v>174</v>
      </c>
      <c r="O13" s="74"/>
      <c r="P13" s="74"/>
      <c r="Q13" s="74"/>
      <c r="R13" s="74"/>
      <c r="S13" s="74"/>
      <c r="T13" s="74" t="s">
        <v>175</v>
      </c>
      <c r="U13" s="74"/>
      <c r="V13" s="74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</row>
    <row r="14" spans="1:32" ht="13.5" customHeight="1">
      <c r="A14" s="329" t="s">
        <v>25</v>
      </c>
      <c r="B14" s="329"/>
      <c r="C14" s="329"/>
      <c r="D14" s="329"/>
      <c r="E14" s="330">
        <f>IF(AL02_SIRYO.AL02_TANK="","",AL02_SIRYO.AL02_TANK*AL02_SIRYO.AL02_SEISAKUSU)</f>
      </c>
      <c r="F14" s="330"/>
      <c r="G14" s="330"/>
      <c r="H14" s="330"/>
      <c r="I14" s="330"/>
      <c r="J14" s="330"/>
      <c r="K14" s="330"/>
      <c r="L14" s="330"/>
      <c r="N14" s="74"/>
      <c r="O14" s="74"/>
      <c r="P14" s="74"/>
      <c r="Q14" s="74"/>
      <c r="R14" s="74"/>
      <c r="S14" s="74"/>
      <c r="T14" s="74" t="s">
        <v>176</v>
      </c>
      <c r="U14" s="74"/>
      <c r="V14" s="74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</row>
    <row r="15" spans="23:32" ht="3.75" customHeight="1"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3.5" customHeight="1">
      <c r="A16" s="177" t="s">
        <v>27</v>
      </c>
      <c r="B16" s="320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2"/>
    </row>
    <row r="17" spans="1:32" ht="13.5" customHeight="1">
      <c r="A17" s="178"/>
      <c r="B17" s="323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5"/>
    </row>
    <row r="18" spans="1:32" ht="13.5" customHeight="1">
      <c r="A18" s="178"/>
      <c r="B18" s="323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5"/>
    </row>
    <row r="19" spans="1:32" ht="13.5" customHeight="1">
      <c r="A19" s="178"/>
      <c r="B19" s="323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5"/>
    </row>
    <row r="20" spans="1:32" ht="13.5" customHeight="1">
      <c r="A20" s="178"/>
      <c r="B20" s="323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5"/>
    </row>
    <row r="21" spans="1:32" ht="13.5" customHeight="1">
      <c r="A21" s="178"/>
      <c r="B21" s="323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5"/>
    </row>
    <row r="22" spans="1:32" ht="13.5" customHeight="1">
      <c r="A22" s="178"/>
      <c r="B22" s="323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5"/>
    </row>
    <row r="23" spans="1:32" ht="13.5" customHeight="1">
      <c r="A23" s="178"/>
      <c r="B23" s="323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5"/>
    </row>
    <row r="24" spans="1:32" ht="13.5" customHeight="1">
      <c r="A24" s="178"/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5"/>
    </row>
    <row r="25" spans="1:32" ht="13.5" customHeight="1">
      <c r="A25" s="178"/>
      <c r="B25" s="323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5"/>
    </row>
    <row r="26" spans="1:32" ht="13.5" customHeight="1">
      <c r="A26" s="178"/>
      <c r="B26" s="323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5"/>
    </row>
    <row r="27" spans="1:32" ht="13.5" customHeight="1">
      <c r="A27" s="178"/>
      <c r="B27" s="323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5"/>
    </row>
    <row r="28" spans="1:32" ht="13.5" customHeight="1">
      <c r="A28" s="178"/>
      <c r="B28" s="323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5"/>
    </row>
    <row r="29" spans="1:32" ht="13.5" customHeight="1">
      <c r="A29" s="178"/>
      <c r="B29" s="323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5"/>
    </row>
    <row r="30" spans="1:32" ht="13.5" customHeight="1">
      <c r="A30" s="178"/>
      <c r="B30" s="323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5"/>
    </row>
    <row r="31" spans="1:32" ht="13.5" customHeight="1">
      <c r="A31" s="178"/>
      <c r="B31" s="323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5"/>
    </row>
    <row r="32" spans="1:32" ht="13.5" customHeight="1">
      <c r="A32" s="178"/>
      <c r="B32" s="323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5"/>
    </row>
    <row r="33" spans="1:32" ht="13.5" customHeight="1">
      <c r="A33" s="178"/>
      <c r="B33" s="323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5"/>
    </row>
    <row r="34" spans="1:32" ht="13.5" customHeight="1">
      <c r="A34" s="178"/>
      <c r="B34" s="323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5"/>
    </row>
    <row r="35" spans="1:32" ht="13.5" customHeight="1">
      <c r="A35" s="178"/>
      <c r="B35" s="323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5"/>
    </row>
    <row r="36" spans="1:32" ht="13.5" customHeight="1">
      <c r="A36" s="178"/>
      <c r="B36" s="323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5"/>
    </row>
    <row r="37" spans="1:32" ht="13.5" customHeight="1">
      <c r="A37" s="178"/>
      <c r="B37" s="323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5"/>
    </row>
    <row r="38" spans="1:32" ht="13.5" customHeight="1">
      <c r="A38" s="178"/>
      <c r="B38" s="323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5"/>
    </row>
    <row r="39" spans="1:32" ht="13.5" customHeight="1">
      <c r="A39" s="178"/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5"/>
    </row>
    <row r="40" spans="1:32" ht="13.5" customHeight="1">
      <c r="A40" s="178"/>
      <c r="B40" s="323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5"/>
    </row>
    <row r="41" spans="1:32" ht="13.5" customHeight="1">
      <c r="A41" s="178"/>
      <c r="B41" s="323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5"/>
    </row>
    <row r="42" spans="1:32" ht="13.5" customHeight="1">
      <c r="A42" s="178"/>
      <c r="B42" s="323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5"/>
    </row>
    <row r="43" spans="1:32" ht="13.5" customHeight="1">
      <c r="A43" s="178"/>
      <c r="B43" s="323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5"/>
    </row>
    <row r="44" spans="1:32" ht="13.5" customHeight="1">
      <c r="A44" s="178"/>
      <c r="B44" s="323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5"/>
    </row>
    <row r="45" spans="1:32" ht="13.5" customHeight="1">
      <c r="A45" s="178"/>
      <c r="B45" s="323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5"/>
    </row>
    <row r="46" spans="1:32" ht="13.5" customHeight="1">
      <c r="A46" s="178"/>
      <c r="B46" s="323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5"/>
    </row>
    <row r="47" spans="1:32" ht="13.5" customHeight="1">
      <c r="A47" s="178"/>
      <c r="B47" s="323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5"/>
    </row>
    <row r="48" spans="1:32" ht="13.5" customHeight="1">
      <c r="A48" s="178"/>
      <c r="B48" s="323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5"/>
    </row>
    <row r="49" spans="1:32" ht="13.5" customHeight="1">
      <c r="A49" s="178"/>
      <c r="B49" s="323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5"/>
    </row>
    <row r="50" spans="1:32" ht="13.5" customHeight="1">
      <c r="A50" s="178"/>
      <c r="B50" s="323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5"/>
    </row>
    <row r="51" spans="1:32" ht="13.5" customHeight="1">
      <c r="A51" s="178"/>
      <c r="B51" s="323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5"/>
    </row>
    <row r="52" spans="1:32" ht="13.5" customHeight="1">
      <c r="A52" s="178"/>
      <c r="B52" s="323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5"/>
    </row>
    <row r="53" spans="1:32" ht="13.5" customHeight="1">
      <c r="A53" s="178"/>
      <c r="B53" s="323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5"/>
    </row>
    <row r="54" spans="1:32" ht="13.5" customHeight="1">
      <c r="A54" s="178"/>
      <c r="B54" s="323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5"/>
    </row>
    <row r="55" spans="1:32" ht="13.5" customHeight="1">
      <c r="A55" s="178"/>
      <c r="B55" s="323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5"/>
    </row>
    <row r="56" spans="1:32" ht="13.5" customHeight="1">
      <c r="A56" s="178"/>
      <c r="B56" s="323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5"/>
    </row>
    <row r="57" spans="1:32" ht="13.5" customHeight="1">
      <c r="A57" s="178"/>
      <c r="B57" s="323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5"/>
    </row>
    <row r="58" spans="1:32" ht="13.5" customHeight="1">
      <c r="A58" s="178"/>
      <c r="B58" s="323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5"/>
    </row>
    <row r="59" spans="1:32" ht="13.5" customHeight="1">
      <c r="A59" s="178"/>
      <c r="B59" s="323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5"/>
    </row>
    <row r="60" spans="1:32" ht="13.5" customHeight="1">
      <c r="A60" s="178"/>
      <c r="B60" s="323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5"/>
    </row>
    <row r="61" spans="1:32" ht="13.5" customHeight="1">
      <c r="A61" s="178"/>
      <c r="B61" s="323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5"/>
    </row>
    <row r="62" spans="1:32" ht="13.5" customHeight="1">
      <c r="A62" s="178"/>
      <c r="B62" s="323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4"/>
      <c r="AF62" s="325"/>
    </row>
    <row r="63" spans="1:51" ht="13.5" customHeight="1">
      <c r="A63" s="179"/>
      <c r="B63" s="326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8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5" spans="34:35" ht="13.5" customHeight="1">
      <c r="AH65" s="262" t="s">
        <v>136</v>
      </c>
      <c r="AI65" s="262"/>
    </row>
    <row r="66" spans="34:35" ht="13.5" customHeight="1">
      <c r="AH66" s="19" t="s">
        <v>163</v>
      </c>
      <c r="AI66" s="23" t="s">
        <v>165</v>
      </c>
    </row>
    <row r="67" spans="34:35" ht="13.5" customHeight="1">
      <c r="AH67" s="19" t="s">
        <v>164</v>
      </c>
      <c r="AI67" s="23" t="s">
        <v>166</v>
      </c>
    </row>
    <row r="68" spans="34:35" ht="13.5" customHeight="1">
      <c r="AH68" s="39" t="s">
        <v>167</v>
      </c>
      <c r="AI68" s="32" t="s">
        <v>64</v>
      </c>
    </row>
    <row r="69" spans="34:35" ht="13.5" customHeight="1">
      <c r="AH69" s="39" t="s">
        <v>168</v>
      </c>
      <c r="AI69" s="32" t="s">
        <v>64</v>
      </c>
    </row>
    <row r="70" spans="34:35" ht="13.5" customHeight="1">
      <c r="AH70" s="39" t="s">
        <v>169</v>
      </c>
      <c r="AI70" s="32" t="s">
        <v>64</v>
      </c>
    </row>
    <row r="71" spans="34:35" ht="13.5" customHeight="1">
      <c r="AH71" s="39" t="s">
        <v>170</v>
      </c>
      <c r="AI71" s="32" t="s">
        <v>64</v>
      </c>
    </row>
    <row r="72" spans="34:35" ht="13.5" customHeight="1">
      <c r="AH72" s="40" t="s">
        <v>3</v>
      </c>
      <c r="AI72" s="46">
        <f>IF(HA01_HEADER.HA01_SISAKUNO="","",HA01_HEADER.HA01_SISAKUNO)</f>
      </c>
    </row>
    <row r="73" spans="34:35" ht="13.5" customHeight="1">
      <c r="AH73" s="40" t="s">
        <v>43</v>
      </c>
      <c r="AI73" s="46">
        <f>IF(HA01_HEADER.HA01_IRAISYONO="","",HA01_HEADER.HA01_IRAISYONO)</f>
      </c>
    </row>
    <row r="74" spans="34:35" ht="13.5" customHeight="1">
      <c r="AH74" s="40" t="s">
        <v>179</v>
      </c>
      <c r="AI74" s="40">
        <f>IF(HA01_HEADER.HA01_BRAND="","",HA01_HEADER.HA01_BRAND)</f>
      </c>
    </row>
  </sheetData>
  <sheetProtection password="ECDD" sheet="1" objects="1" scenarios="1"/>
  <mergeCells count="53">
    <mergeCell ref="A12:D12"/>
    <mergeCell ref="E12:L12"/>
    <mergeCell ref="E2:K2"/>
    <mergeCell ref="A6:D6"/>
    <mergeCell ref="E6:J6"/>
    <mergeCell ref="A16:A63"/>
    <mergeCell ref="B16:AF63"/>
    <mergeCell ref="A14:D14"/>
    <mergeCell ref="E14:L14"/>
    <mergeCell ref="N13:S14"/>
    <mergeCell ref="T13:V13"/>
    <mergeCell ref="W13:AF13"/>
    <mergeCell ref="T14:V14"/>
    <mergeCell ref="A13:D13"/>
    <mergeCell ref="E13:L13"/>
    <mergeCell ref="Q3:T3"/>
    <mergeCell ref="U3:X3"/>
    <mergeCell ref="A2:A4"/>
    <mergeCell ref="B3:C3"/>
    <mergeCell ref="D3:G3"/>
    <mergeCell ref="H3:K3"/>
    <mergeCell ref="B4:C4"/>
    <mergeCell ref="D4:G4"/>
    <mergeCell ref="H4:K4"/>
    <mergeCell ref="B2:D2"/>
    <mergeCell ref="O4:P4"/>
    <mergeCell ref="Q4:T4"/>
    <mergeCell ref="U4:X4"/>
    <mergeCell ref="N12:S12"/>
    <mergeCell ref="T12:AF12"/>
    <mergeCell ref="T6:AF6"/>
    <mergeCell ref="N6:S6"/>
    <mergeCell ref="N2:N4"/>
    <mergeCell ref="O2:X2"/>
    <mergeCell ref="O3:P3"/>
    <mergeCell ref="AH65:AI65"/>
    <mergeCell ref="F7:J7"/>
    <mergeCell ref="F8:J8"/>
    <mergeCell ref="F9:J9"/>
    <mergeCell ref="T8:AF8"/>
    <mergeCell ref="T9:AF10"/>
    <mergeCell ref="T7:Y7"/>
    <mergeCell ref="N7:S7"/>
    <mergeCell ref="AA7:AF7"/>
    <mergeCell ref="W14:AF14"/>
    <mergeCell ref="N9:S10"/>
    <mergeCell ref="N8:S8"/>
    <mergeCell ref="A7:A10"/>
    <mergeCell ref="B7:E7"/>
    <mergeCell ref="B10:E10"/>
    <mergeCell ref="F10:J10"/>
    <mergeCell ref="B8:E8"/>
    <mergeCell ref="B9:E9"/>
  </mergeCells>
  <dataValidations count="3">
    <dataValidation type="textLength" operator="lessThanOrEqual" allowBlank="1" showInputMessage="1" showErrorMessage="1" errorTitle="提供要領" error="３０文字以内で入力してください" sqref="T12:AF12">
      <formula1>30</formula1>
    </dataValidation>
    <dataValidation type="textLength" operator="lessThanOrEqual" allowBlank="1" showInputMessage="1" showErrorMessage="1" errorTitle="内容" error="６４０文字以内で入力してください" sqref="B16:AF63">
      <formula1>640</formula1>
    </dataValidation>
    <dataValidation type="date" allowBlank="1" showInputMessage="1" showErrorMessage="1" errorTitle="入力規則" error="日付は「YYYY/MM/DD」形式で入力してください&#10;" sqref="W13:AF14">
      <formula1>1</formula1>
      <formula2>2958465</formula2>
    </dataValidation>
  </dataValidations>
  <printOptions horizontalCentered="1"/>
  <pageMargins left="0.1968503937007874" right="0.1968503937007874" top="0.7086614173228347" bottom="0" header="0.35433070866141736" footer="0"/>
  <pageSetup firstPageNumber="1" useFirstPageNumber="1" fitToHeight="1" fitToWidth="1" horizontalDpi="300" verticalDpi="300" orientation="portrait" paperSize="9" scale="99" r:id="rId1"/>
  <headerFooter alignWithMargins="0">
    <oddHeader>&amp;L&amp;"ＭＳ Ｐゴシック,太字"&amp;20資料出し&amp;16（宣伝制作）</oddHeader>
    <oddFooter>&amp;C－ &amp;P/&amp;N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WR012">
    <pageSetUpPr fitToPage="1"/>
  </sheetPr>
  <dimension ref="A1:AI74"/>
  <sheetViews>
    <sheetView showGridLines="0" workbookViewId="0" topLeftCell="A1">
      <selection activeCell="A1" sqref="A1"/>
    </sheetView>
  </sheetViews>
  <sheetFormatPr defaultColWidth="9.33203125" defaultRowHeight="13.5" customHeight="1"/>
  <cols>
    <col min="1" max="33" width="3.83203125" style="35" customWidth="1"/>
    <col min="34" max="34" width="14" style="35" hidden="1" customWidth="1"/>
    <col min="35" max="35" width="9" style="35" hidden="1" customWidth="1"/>
    <col min="36" max="16384" width="3.83203125" style="35" customWidth="1"/>
  </cols>
  <sheetData>
    <row r="1" s="41" customFormat="1" ht="18" customHeight="1">
      <c r="A1" s="41" t="s">
        <v>11</v>
      </c>
    </row>
    <row r="2" spans="1:24" s="41" customFormat="1" ht="13.5" customHeight="1">
      <c r="A2" s="316" t="s">
        <v>12</v>
      </c>
      <c r="B2" s="306">
        <f>IF(HA01_HEADER.HA01_TEIANBUMON="","",HA01_HEADER.HA01_TEIANBUMON)</f>
      </c>
      <c r="C2" s="307"/>
      <c r="D2" s="308"/>
      <c r="E2" s="306">
        <f>IF(HA01_HEADER.HA01_TEIANBUMON.NAME="","",HA01_HEADER.HA01_TEIANBUMON.NAME)</f>
      </c>
      <c r="F2" s="307"/>
      <c r="G2" s="307"/>
      <c r="H2" s="307"/>
      <c r="I2" s="307"/>
      <c r="J2" s="307"/>
      <c r="K2" s="308"/>
      <c r="N2" s="345" t="s">
        <v>13</v>
      </c>
      <c r="O2" s="348" t="s">
        <v>207</v>
      </c>
      <c r="P2" s="348"/>
      <c r="Q2" s="348"/>
      <c r="R2" s="348"/>
      <c r="S2" s="348"/>
      <c r="T2" s="348"/>
      <c r="U2" s="348"/>
      <c r="V2" s="348"/>
      <c r="W2" s="348"/>
      <c r="X2" s="348"/>
    </row>
    <row r="3" spans="1:24" s="41" customFormat="1" ht="13.5" customHeight="1">
      <c r="A3" s="317"/>
      <c r="B3" s="319" t="s">
        <v>158</v>
      </c>
      <c r="C3" s="319"/>
      <c r="D3" s="290">
        <f>IF(HA01_HEADER.HA01_MOTOGNAME="","",HA01_HEADER.HA01_MOTOGNAME)</f>
      </c>
      <c r="E3" s="290"/>
      <c r="F3" s="290"/>
      <c r="G3" s="290"/>
      <c r="H3" s="315" t="s">
        <v>14</v>
      </c>
      <c r="I3" s="315"/>
      <c r="J3" s="315"/>
      <c r="K3" s="315"/>
      <c r="N3" s="346"/>
      <c r="O3" s="315" t="s">
        <v>197</v>
      </c>
      <c r="P3" s="315"/>
      <c r="Q3" s="289"/>
      <c r="R3" s="289"/>
      <c r="S3" s="289"/>
      <c r="T3" s="289"/>
      <c r="U3" s="315" t="s">
        <v>15</v>
      </c>
      <c r="V3" s="315"/>
      <c r="W3" s="315"/>
      <c r="X3" s="315"/>
    </row>
    <row r="4" spans="1:25" s="41" customFormat="1" ht="13.5" customHeight="1">
      <c r="A4" s="318"/>
      <c r="B4" s="319" t="s">
        <v>16</v>
      </c>
      <c r="C4" s="319"/>
      <c r="D4" s="290" t="str">
        <f>IF(HA01_HEADER.HA01_MOTONAME="","",HA01_HEADER.HA01_MOTONAME)</f>
        <v>tsb　001</v>
      </c>
      <c r="E4" s="290"/>
      <c r="F4" s="290"/>
      <c r="G4" s="290"/>
      <c r="H4" s="302">
        <f>IF(HA01_HEADER.HA01_SHNO="","",HA01_HEADER.HA01_SHNO)</f>
        <v>40351</v>
      </c>
      <c r="I4" s="302"/>
      <c r="J4" s="302"/>
      <c r="K4" s="302"/>
      <c r="N4" s="347"/>
      <c r="O4" s="300" t="s">
        <v>159</v>
      </c>
      <c r="P4" s="301"/>
      <c r="Q4" s="289"/>
      <c r="R4" s="289"/>
      <c r="S4" s="289"/>
      <c r="T4" s="289"/>
      <c r="U4" s="302"/>
      <c r="V4" s="302"/>
      <c r="W4" s="302"/>
      <c r="X4" s="302"/>
      <c r="Y4" s="42"/>
    </row>
    <row r="5" spans="1:20" s="41" customFormat="1" ht="3.75" customHeight="1">
      <c r="A5" s="43"/>
      <c r="B5" s="43"/>
      <c r="C5" s="43"/>
      <c r="D5" s="43"/>
      <c r="P5" s="44"/>
      <c r="Q5" s="44"/>
      <c r="R5" s="44"/>
      <c r="S5" s="44"/>
      <c r="T5" s="42"/>
    </row>
    <row r="6" spans="1:10" s="43" customFormat="1" ht="13.5" customHeight="1">
      <c r="A6" s="199" t="s">
        <v>17</v>
      </c>
      <c r="B6" s="199"/>
      <c r="C6" s="199"/>
      <c r="D6" s="306">
        <f>IF(AND(SWR012_SHEET_FLG="1",HA01_HEADER.HA01_IRAISYONO&lt;&gt;""),HA01_HEADER.HA01_IRAISYONO&amp;"02","")</f>
      </c>
      <c r="E6" s="307"/>
      <c r="F6" s="307"/>
      <c r="G6" s="307"/>
      <c r="H6" s="307"/>
      <c r="I6" s="308"/>
      <c r="J6" s="45"/>
    </row>
    <row r="7" spans="14:32" s="43" customFormat="1" ht="13.5" customHeight="1">
      <c r="N7" s="200" t="s">
        <v>5</v>
      </c>
      <c r="O7" s="353"/>
      <c r="P7" s="353"/>
      <c r="Q7" s="353"/>
      <c r="R7" s="353"/>
      <c r="S7" s="354"/>
      <c r="T7" s="306">
        <f>IF(MT02_SISAKU.MT02_SSNA="","",MT02_SISAKU.MT02_SSNA)</f>
      </c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8"/>
    </row>
    <row r="8" spans="1:32" s="43" customFormat="1" ht="13.5" customHeight="1">
      <c r="A8" s="350" t="s">
        <v>18</v>
      </c>
      <c r="B8" s="349" t="s">
        <v>156</v>
      </c>
      <c r="C8" s="349"/>
      <c r="D8" s="349"/>
      <c r="E8" s="349"/>
      <c r="F8" s="289" t="s">
        <v>64</v>
      </c>
      <c r="G8" s="289"/>
      <c r="H8" s="289"/>
      <c r="I8" s="289"/>
      <c r="J8" s="289"/>
      <c r="N8" s="199" t="s">
        <v>19</v>
      </c>
      <c r="O8" s="199"/>
      <c r="P8" s="199"/>
      <c r="Q8" s="199"/>
      <c r="R8" s="199"/>
      <c r="S8" s="199"/>
      <c r="T8" s="297">
        <f>IF(HA01_HEADER.HA01_STRT="","",HA01_HEADER.HA01_STRT)</f>
      </c>
      <c r="U8" s="297"/>
      <c r="V8" s="297"/>
      <c r="W8" s="297"/>
      <c r="X8" s="297"/>
      <c r="Y8" s="298"/>
      <c r="Z8" s="32" t="s">
        <v>160</v>
      </c>
      <c r="AA8" s="297">
        <f>IF(HA01_HEADER.HA01_ENDD="","",HA01_HEADER.HA01_ENDD)</f>
      </c>
      <c r="AB8" s="297"/>
      <c r="AC8" s="297"/>
      <c r="AD8" s="297"/>
      <c r="AE8" s="297"/>
      <c r="AF8" s="298"/>
    </row>
    <row r="9" spans="1:32" s="41" customFormat="1" ht="13.5" customHeight="1">
      <c r="A9" s="351"/>
      <c r="B9" s="349" t="s">
        <v>157</v>
      </c>
      <c r="C9" s="349"/>
      <c r="D9" s="349"/>
      <c r="E9" s="349"/>
      <c r="F9" s="289" t="s">
        <v>64</v>
      </c>
      <c r="G9" s="289"/>
      <c r="H9" s="289"/>
      <c r="I9" s="289"/>
      <c r="J9" s="289"/>
      <c r="N9" s="199" t="s">
        <v>161</v>
      </c>
      <c r="O9" s="199"/>
      <c r="P9" s="199"/>
      <c r="Q9" s="199"/>
      <c r="R9" s="199"/>
      <c r="S9" s="199"/>
      <c r="T9" s="290">
        <f>IF(HA01_HEADER.HA01_BRAND.NAME="","",HA01_HEADER.HA01_BRAND.NAME)</f>
      </c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</row>
    <row r="10" spans="1:32" s="41" customFormat="1" ht="13.5" customHeight="1">
      <c r="A10" s="351"/>
      <c r="B10" s="349" t="s">
        <v>20</v>
      </c>
      <c r="C10" s="349"/>
      <c r="D10" s="349"/>
      <c r="E10" s="349"/>
      <c r="F10" s="289" t="s">
        <v>64</v>
      </c>
      <c r="G10" s="289"/>
      <c r="H10" s="289"/>
      <c r="I10" s="289"/>
      <c r="J10" s="289"/>
      <c r="N10" s="199" t="s">
        <v>21</v>
      </c>
      <c r="O10" s="199"/>
      <c r="P10" s="199"/>
      <c r="Q10" s="199"/>
      <c r="R10" s="199"/>
      <c r="S10" s="199"/>
      <c r="T10" s="291">
        <f>IF(HA01_HEADER.HA01_TEIANNAME="","",HA01_HEADER.HA01_TEIANNAME)</f>
      </c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3"/>
    </row>
    <row r="11" spans="1:32" s="41" customFormat="1" ht="13.5" customHeight="1">
      <c r="A11" s="351"/>
      <c r="B11" s="349" t="s">
        <v>28</v>
      </c>
      <c r="C11" s="349"/>
      <c r="D11" s="349"/>
      <c r="E11" s="349"/>
      <c r="F11" s="289" t="s">
        <v>64</v>
      </c>
      <c r="G11" s="289"/>
      <c r="H11" s="289"/>
      <c r="I11" s="289"/>
      <c r="J11" s="289"/>
      <c r="N11" s="199"/>
      <c r="O11" s="199"/>
      <c r="P11" s="199"/>
      <c r="Q11" s="199"/>
      <c r="R11" s="199"/>
      <c r="S11" s="199"/>
      <c r="T11" s="294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6"/>
    </row>
    <row r="12" spans="1:33" s="41" customFormat="1" ht="13.5" customHeight="1">
      <c r="A12" s="352"/>
      <c r="B12" s="349" t="s">
        <v>29</v>
      </c>
      <c r="C12" s="349"/>
      <c r="D12" s="349"/>
      <c r="E12" s="349"/>
      <c r="F12" s="289" t="s">
        <v>64</v>
      </c>
      <c r="G12" s="289"/>
      <c r="H12" s="289"/>
      <c r="I12" s="289"/>
      <c r="J12" s="289"/>
      <c r="AG12" s="42"/>
    </row>
    <row r="13" spans="1:32" ht="13.5" customHeight="1">
      <c r="A13" s="199" t="s">
        <v>22</v>
      </c>
      <c r="B13" s="199"/>
      <c r="C13" s="199"/>
      <c r="D13" s="199"/>
      <c r="E13" s="335">
        <f>IF(HA01_HEADER.HA01_TANK="","",HA01_HEADER.HA01_TANK)</f>
      </c>
      <c r="F13" s="335"/>
      <c r="G13" s="335"/>
      <c r="H13" s="335"/>
      <c r="I13" s="335"/>
      <c r="J13" s="335"/>
      <c r="K13" s="335"/>
      <c r="L13" s="335"/>
      <c r="M13" s="41"/>
      <c r="N13" s="74" t="s">
        <v>23</v>
      </c>
      <c r="O13" s="74"/>
      <c r="P13" s="74"/>
      <c r="Q13" s="74"/>
      <c r="R13" s="74"/>
      <c r="S13" s="74"/>
      <c r="T13" s="303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5"/>
    </row>
    <row r="14" spans="1:32" ht="13.5" customHeight="1">
      <c r="A14" s="331" t="s">
        <v>24</v>
      </c>
      <c r="B14" s="332"/>
      <c r="C14" s="332"/>
      <c r="D14" s="333"/>
      <c r="E14" s="334">
        <f>HA01_HEADER.HA01_SEISAKUSU</f>
        <v>0</v>
      </c>
      <c r="F14" s="334"/>
      <c r="G14" s="334"/>
      <c r="H14" s="334"/>
      <c r="I14" s="334"/>
      <c r="J14" s="334"/>
      <c r="K14" s="334"/>
      <c r="L14" s="334"/>
      <c r="N14" s="74" t="s">
        <v>174</v>
      </c>
      <c r="O14" s="74"/>
      <c r="P14" s="74"/>
      <c r="Q14" s="74"/>
      <c r="R14" s="74"/>
      <c r="S14" s="74"/>
      <c r="T14" s="74" t="s">
        <v>175</v>
      </c>
      <c r="U14" s="74"/>
      <c r="V14" s="74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</row>
    <row r="15" spans="1:32" ht="13.5" customHeight="1">
      <c r="A15" s="329" t="s">
        <v>25</v>
      </c>
      <c r="B15" s="329"/>
      <c r="C15" s="329"/>
      <c r="D15" s="329"/>
      <c r="E15" s="330">
        <f>IF(AL02_SIRYO.AL02_TANK="","",AL02_SIRYO.AL02_TANK*AL02_SIRYO.AL02_SEISAKUSU)</f>
      </c>
      <c r="F15" s="330"/>
      <c r="G15" s="330"/>
      <c r="H15" s="330"/>
      <c r="I15" s="330"/>
      <c r="J15" s="330"/>
      <c r="K15" s="330"/>
      <c r="L15" s="330"/>
      <c r="N15" s="74"/>
      <c r="O15" s="74"/>
      <c r="P15" s="74"/>
      <c r="Q15" s="74"/>
      <c r="R15" s="74"/>
      <c r="S15" s="74"/>
      <c r="T15" s="74" t="s">
        <v>176</v>
      </c>
      <c r="U15" s="74"/>
      <c r="V15" s="74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</row>
    <row r="16" ht="3.75" customHeight="1"/>
    <row r="17" spans="1:32" ht="13.5" customHeight="1">
      <c r="A17" s="177" t="s">
        <v>30</v>
      </c>
      <c r="B17" s="336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8"/>
    </row>
    <row r="18" spans="1:32" ht="13.5" customHeight="1">
      <c r="A18" s="178"/>
      <c r="B18" s="339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1"/>
    </row>
    <row r="19" spans="1:32" ht="13.5" customHeight="1">
      <c r="A19" s="178"/>
      <c r="B19" s="339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1"/>
    </row>
    <row r="20" spans="1:32" ht="13.5" customHeight="1">
      <c r="A20" s="178"/>
      <c r="B20" s="339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1"/>
    </row>
    <row r="21" spans="1:32" ht="13.5" customHeight="1">
      <c r="A21" s="178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1"/>
    </row>
    <row r="22" spans="1:32" ht="13.5" customHeight="1">
      <c r="A22" s="178"/>
      <c r="B22" s="339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1"/>
    </row>
    <row r="23" spans="1:32" ht="13.5" customHeight="1">
      <c r="A23" s="178"/>
      <c r="B23" s="339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1"/>
    </row>
    <row r="24" spans="1:32" ht="13.5" customHeight="1">
      <c r="A24" s="178"/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1"/>
    </row>
    <row r="25" spans="1:32" ht="13.5" customHeight="1">
      <c r="A25" s="178"/>
      <c r="B25" s="339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1"/>
    </row>
    <row r="26" spans="1:32" ht="13.5" customHeight="1">
      <c r="A26" s="178"/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1"/>
    </row>
    <row r="27" spans="1:32" ht="13.5" customHeight="1">
      <c r="A27" s="178"/>
      <c r="B27" s="339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1"/>
    </row>
    <row r="28" spans="1:32" ht="13.5" customHeight="1">
      <c r="A28" s="178"/>
      <c r="B28" s="339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1"/>
    </row>
    <row r="29" spans="1:32" ht="13.5" customHeight="1">
      <c r="A29" s="178"/>
      <c r="B29" s="339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1"/>
    </row>
    <row r="30" spans="1:32" ht="13.5" customHeight="1">
      <c r="A30" s="178"/>
      <c r="B30" s="339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1"/>
    </row>
    <row r="31" spans="1:32" ht="13.5" customHeight="1">
      <c r="A31" s="178"/>
      <c r="B31" s="339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1"/>
    </row>
    <row r="32" spans="1:32" ht="13.5" customHeight="1">
      <c r="A32" s="178"/>
      <c r="B32" s="339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1"/>
    </row>
    <row r="33" spans="1:32" ht="13.5" customHeight="1">
      <c r="A33" s="17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1"/>
    </row>
    <row r="34" spans="1:32" ht="13.5" customHeight="1">
      <c r="A34" s="178"/>
      <c r="B34" s="339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1"/>
    </row>
    <row r="35" spans="1:32" ht="13.5" customHeight="1">
      <c r="A35" s="178"/>
      <c r="B35" s="339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1"/>
    </row>
    <row r="36" spans="1:32" ht="13.5" customHeight="1">
      <c r="A36" s="178"/>
      <c r="B36" s="339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1"/>
    </row>
    <row r="37" spans="1:32" ht="13.5" customHeight="1">
      <c r="A37" s="178"/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1"/>
    </row>
    <row r="38" spans="1:32" ht="13.5" customHeight="1">
      <c r="A38" s="178"/>
      <c r="B38" s="339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1"/>
    </row>
    <row r="39" spans="1:32" ht="13.5" customHeight="1">
      <c r="A39" s="178"/>
      <c r="B39" s="339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1"/>
    </row>
    <row r="40" spans="1:32" ht="13.5" customHeight="1">
      <c r="A40" s="178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1"/>
    </row>
    <row r="41" spans="1:32" ht="13.5" customHeight="1">
      <c r="A41" s="178"/>
      <c r="B41" s="339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1"/>
    </row>
    <row r="42" spans="1:32" ht="13.5" customHeight="1">
      <c r="A42" s="178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1"/>
    </row>
    <row r="43" spans="1:32" ht="13.5" customHeight="1">
      <c r="A43" s="178"/>
      <c r="B43" s="339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1"/>
    </row>
    <row r="44" spans="1:32" ht="13.5" customHeight="1">
      <c r="A44" s="178"/>
      <c r="B44" s="339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1"/>
    </row>
    <row r="45" spans="1:32" ht="13.5" customHeight="1">
      <c r="A45" s="178"/>
      <c r="B45" s="339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1"/>
    </row>
    <row r="46" spans="1:32" ht="13.5" customHeight="1">
      <c r="A46" s="178"/>
      <c r="B46" s="339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0"/>
      <c r="AE46" s="340"/>
      <c r="AF46" s="341"/>
    </row>
    <row r="47" spans="1:32" ht="13.5" customHeight="1">
      <c r="A47" s="178"/>
      <c r="B47" s="339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1"/>
    </row>
    <row r="48" spans="1:32" ht="13.5" customHeight="1">
      <c r="A48" s="178"/>
      <c r="B48" s="339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1"/>
    </row>
    <row r="49" spans="1:32" ht="13.5" customHeight="1">
      <c r="A49" s="178"/>
      <c r="B49" s="339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1"/>
    </row>
    <row r="50" spans="1:32" ht="13.5" customHeight="1">
      <c r="A50" s="178"/>
      <c r="B50" s="339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1"/>
    </row>
    <row r="51" spans="1:32" ht="13.5" customHeight="1">
      <c r="A51" s="178"/>
      <c r="B51" s="339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1"/>
    </row>
    <row r="52" spans="1:32" ht="13.5" customHeight="1">
      <c r="A52" s="178"/>
      <c r="B52" s="339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1"/>
    </row>
    <row r="53" spans="1:32" ht="13.5" customHeight="1">
      <c r="A53" s="178"/>
      <c r="B53" s="339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1"/>
    </row>
    <row r="54" spans="1:32" ht="13.5" customHeight="1">
      <c r="A54" s="178"/>
      <c r="B54" s="339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1"/>
    </row>
    <row r="55" spans="1:32" ht="13.5" customHeight="1">
      <c r="A55" s="178"/>
      <c r="B55" s="339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1"/>
    </row>
    <row r="56" spans="1:32" ht="13.5" customHeight="1">
      <c r="A56" s="178"/>
      <c r="B56" s="339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1"/>
    </row>
    <row r="57" spans="1:32" ht="13.5" customHeight="1">
      <c r="A57" s="178"/>
      <c r="B57" s="339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1"/>
    </row>
    <row r="58" spans="1:32" ht="13.5" customHeight="1">
      <c r="A58" s="178"/>
      <c r="B58" s="339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1"/>
    </row>
    <row r="59" spans="1:32" ht="13.5" customHeight="1">
      <c r="A59" s="178"/>
      <c r="B59" s="339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1"/>
    </row>
    <row r="60" spans="1:32" ht="13.5" customHeight="1">
      <c r="A60" s="178"/>
      <c r="B60" s="339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1"/>
    </row>
    <row r="61" spans="1:32" ht="13.5" customHeight="1">
      <c r="A61" s="178"/>
      <c r="B61" s="339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1"/>
    </row>
    <row r="62" spans="1:32" ht="13.5" customHeight="1">
      <c r="A62" s="179"/>
      <c r="B62" s="342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4"/>
    </row>
    <row r="64" spans="34:35" ht="13.5" customHeight="1">
      <c r="AH64" s="262" t="s">
        <v>136</v>
      </c>
      <c r="AI64" s="262"/>
    </row>
    <row r="65" spans="34:35" ht="13.5" customHeight="1">
      <c r="AH65" s="19" t="s">
        <v>163</v>
      </c>
      <c r="AI65" s="23" t="s">
        <v>165</v>
      </c>
    </row>
    <row r="66" spans="34:35" ht="13.5" customHeight="1">
      <c r="AH66" s="19" t="s">
        <v>164</v>
      </c>
      <c r="AI66" s="23" t="s">
        <v>171</v>
      </c>
    </row>
    <row r="67" spans="34:35" ht="13.5" customHeight="1">
      <c r="AH67" s="39" t="s">
        <v>167</v>
      </c>
      <c r="AI67" s="32" t="s">
        <v>64</v>
      </c>
    </row>
    <row r="68" spans="34:35" ht="13.5" customHeight="1">
      <c r="AH68" s="39" t="s">
        <v>168</v>
      </c>
      <c r="AI68" s="32" t="s">
        <v>64</v>
      </c>
    </row>
    <row r="69" spans="34:35" ht="13.5" customHeight="1">
      <c r="AH69" s="39" t="s">
        <v>169</v>
      </c>
      <c r="AI69" s="32" t="s">
        <v>64</v>
      </c>
    </row>
    <row r="70" spans="34:35" ht="13.5" customHeight="1">
      <c r="AH70" s="39" t="s">
        <v>80</v>
      </c>
      <c r="AI70" s="32" t="s">
        <v>64</v>
      </c>
    </row>
    <row r="71" spans="34:35" ht="13.5" customHeight="1">
      <c r="AH71" s="39" t="s">
        <v>81</v>
      </c>
      <c r="AI71" s="32" t="s">
        <v>64</v>
      </c>
    </row>
    <row r="72" spans="34:35" ht="13.5" customHeight="1">
      <c r="AH72" s="40" t="s">
        <v>3</v>
      </c>
      <c r="AI72" s="46">
        <f>IF(HA01_HEADER.HA01_SISAKUNO="","",HA01_HEADER.HA01_SISAKUNO)</f>
      </c>
    </row>
    <row r="73" spans="34:35" ht="13.5" customHeight="1">
      <c r="AH73" s="40" t="s">
        <v>43</v>
      </c>
      <c r="AI73" s="46">
        <f>IF(HA01_HEADER.HA01_IRAISYONO="","",HA01_HEADER.HA01_IRAISYONO)</f>
      </c>
    </row>
    <row r="74" spans="34:35" ht="13.5" customHeight="1">
      <c r="AH74" s="40" t="s">
        <v>179</v>
      </c>
      <c r="AI74" s="40">
        <f>IF(HA01_HEADER.HA01_BRAND="","",HA01_HEADER.HA01_BRAND)</f>
      </c>
    </row>
  </sheetData>
  <sheetProtection password="ECDD" sheet="1" objects="1" scenarios="1"/>
  <mergeCells count="55">
    <mergeCell ref="AH64:AI64"/>
    <mergeCell ref="F8:J8"/>
    <mergeCell ref="F9:J9"/>
    <mergeCell ref="F10:J10"/>
    <mergeCell ref="F11:J11"/>
    <mergeCell ref="AA8:AF8"/>
    <mergeCell ref="T14:V14"/>
    <mergeCell ref="T8:Y8"/>
    <mergeCell ref="N10:S11"/>
    <mergeCell ref="T10:AF11"/>
    <mergeCell ref="A15:D15"/>
    <mergeCell ref="F12:J12"/>
    <mergeCell ref="T13:AF13"/>
    <mergeCell ref="N14:S15"/>
    <mergeCell ref="B12:E12"/>
    <mergeCell ref="T15:V15"/>
    <mergeCell ref="W15:AF15"/>
    <mergeCell ref="W14:AF14"/>
    <mergeCell ref="E13:L13"/>
    <mergeCell ref="A6:C6"/>
    <mergeCell ref="T9:AF9"/>
    <mergeCell ref="T7:AF7"/>
    <mergeCell ref="N9:S9"/>
    <mergeCell ref="D6:I6"/>
    <mergeCell ref="N7:S7"/>
    <mergeCell ref="B8:E8"/>
    <mergeCell ref="B9:E9"/>
    <mergeCell ref="B10:E10"/>
    <mergeCell ref="A8:A12"/>
    <mergeCell ref="N8:S8"/>
    <mergeCell ref="A14:D14"/>
    <mergeCell ref="E14:L14"/>
    <mergeCell ref="A13:D13"/>
    <mergeCell ref="N13:S13"/>
    <mergeCell ref="B11:E11"/>
    <mergeCell ref="A17:A62"/>
    <mergeCell ref="B17:AF62"/>
    <mergeCell ref="E15:L15"/>
    <mergeCell ref="A2:A4"/>
    <mergeCell ref="N2:N4"/>
    <mergeCell ref="O2:X2"/>
    <mergeCell ref="B4:C4"/>
    <mergeCell ref="D4:G4"/>
    <mergeCell ref="H4:K4"/>
    <mergeCell ref="B3:C3"/>
    <mergeCell ref="Q4:T4"/>
    <mergeCell ref="U4:X4"/>
    <mergeCell ref="Q3:T3"/>
    <mergeCell ref="U3:X3"/>
    <mergeCell ref="B2:D2"/>
    <mergeCell ref="E2:K2"/>
    <mergeCell ref="O3:P3"/>
    <mergeCell ref="O4:P4"/>
    <mergeCell ref="D3:G3"/>
    <mergeCell ref="H3:K3"/>
  </mergeCells>
  <dataValidations count="3">
    <dataValidation type="textLength" operator="lessThanOrEqual" allowBlank="1" showInputMessage="1" showErrorMessage="1" errorTitle="提供要領" error="３０文字以内で入力してください" sqref="T13:AF13">
      <formula1>30</formula1>
    </dataValidation>
    <dataValidation type="textLength" operator="lessThanOrEqual" allowBlank="1" showInputMessage="1" showErrorMessage="1" errorTitle="内容" error="６４０文字以内で入力してください" sqref="B17:AF62">
      <formula1>640</formula1>
    </dataValidation>
    <dataValidation type="date" allowBlank="1" showInputMessage="1" showErrorMessage="1" errorTitle="入力規則" error="日付は「YYYY/MM/DD」形式で入力してください&#10;" sqref="W14:AF15">
      <formula1>1</formula1>
      <formula2>2958465</formula2>
    </dataValidation>
  </dataValidations>
  <printOptions horizontalCentered="1"/>
  <pageMargins left="0.1968503937007874" right="0.1968503937007874" top="0.7086614173228347" bottom="0" header="0.35433070866141736" footer="0"/>
  <pageSetup firstPageNumber="1" useFirstPageNumber="1" fitToHeight="1" fitToWidth="1" horizontalDpi="300" verticalDpi="300" orientation="portrait" paperSize="9" scale="99" r:id="rId1"/>
  <headerFooter alignWithMargins="0">
    <oddHeader>&amp;L&amp;"ＭＳ Ｐゴシック,太字"&amp;20資料出し&amp;16（パッケージ制作）</oddHeader>
    <oddFooter>&amp;C－ &amp;P/&amp;N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株式会社資生堂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株式会社資生堂</dc:creator>
  <cp:keywords/>
  <dc:description/>
  <cp:lastModifiedBy>TSOL</cp:lastModifiedBy>
  <cp:lastPrinted>2003-09-20T10:43:20Z</cp:lastPrinted>
  <dcterms:created xsi:type="dcterms:W3CDTF">2002-08-13T03:10:07Z</dcterms:created>
  <dcterms:modified xsi:type="dcterms:W3CDTF">2010-06-22T11:04:47Z</dcterms:modified>
  <cp:category/>
  <cp:version/>
  <cp:contentType/>
  <cp:contentStatus/>
</cp:coreProperties>
</file>