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y\Documents\Willyllarl2\SDOP\"/>
    </mc:Choice>
  </mc:AlternateContent>
  <bookViews>
    <workbookView xWindow="0" yWindow="0" windowWidth="11640" windowHeight="7590" activeTab="2"/>
  </bookViews>
  <sheets>
    <sheet name="使い方" sheetId="4" r:id="rId1"/>
    <sheet name="相手メンバー" sheetId="1" r:id="rId2"/>
    <sheet name="相手LP確認" sheetId="2" r:id="rId3"/>
    <sheet name="bd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10" i="3"/>
  <c r="K8" i="3"/>
  <c r="K6" i="3"/>
  <c r="K4" i="3"/>
  <c r="K2" i="3"/>
  <c r="M13" i="2"/>
  <c r="M11" i="2"/>
  <c r="M9" i="2"/>
  <c r="M7" i="2"/>
  <c r="M5" i="2"/>
  <c r="M3" i="2"/>
  <c r="J5" i="2" l="1"/>
  <c r="B4" i="3" l="1"/>
  <c r="C4" i="3"/>
  <c r="D4" i="3"/>
  <c r="E4" i="3"/>
  <c r="F4" i="3"/>
  <c r="G4" i="3"/>
  <c r="H4" i="3"/>
  <c r="I4" i="3"/>
  <c r="J4" i="3"/>
  <c r="B6" i="3"/>
  <c r="C6" i="3"/>
  <c r="D6" i="3"/>
  <c r="E6" i="3"/>
  <c r="F6" i="3"/>
  <c r="G6" i="3"/>
  <c r="H6" i="3"/>
  <c r="I6" i="3"/>
  <c r="J6" i="3"/>
  <c r="B8" i="3"/>
  <c r="C8" i="3"/>
  <c r="D8" i="3"/>
  <c r="E8" i="3"/>
  <c r="F8" i="3"/>
  <c r="G8" i="3"/>
  <c r="H8" i="3"/>
  <c r="I8" i="3"/>
  <c r="J8" i="3"/>
  <c r="B10" i="3"/>
  <c r="C10" i="3"/>
  <c r="D10" i="3"/>
  <c r="E10" i="3"/>
  <c r="F10" i="3"/>
  <c r="G10" i="3"/>
  <c r="H10" i="3"/>
  <c r="I10" i="3"/>
  <c r="J10" i="3"/>
  <c r="B12" i="3"/>
  <c r="C12" i="3"/>
  <c r="D12" i="3"/>
  <c r="E12" i="3"/>
  <c r="F12" i="3"/>
  <c r="G12" i="3"/>
  <c r="H12" i="3"/>
  <c r="I12" i="3"/>
  <c r="J12" i="3"/>
  <c r="I2" i="3"/>
  <c r="G2" i="3"/>
  <c r="E2" i="3"/>
  <c r="J2" i="3"/>
  <c r="H2" i="3"/>
  <c r="F2" i="3"/>
  <c r="D2" i="3"/>
  <c r="C2" i="3"/>
  <c r="B2" i="3"/>
  <c r="N2" i="3"/>
  <c r="N1" i="3"/>
  <c r="K13" i="2"/>
  <c r="K11" i="2"/>
  <c r="K9" i="2"/>
  <c r="K7" i="2"/>
  <c r="K5" i="2"/>
  <c r="I13" i="2"/>
  <c r="I11" i="2"/>
  <c r="I9" i="2"/>
  <c r="I7" i="2"/>
  <c r="I5" i="2"/>
  <c r="K3" i="2"/>
  <c r="I3" i="2"/>
  <c r="G13" i="2"/>
  <c r="G11" i="2"/>
  <c r="G9" i="2"/>
  <c r="G7" i="2"/>
  <c r="G5" i="2"/>
  <c r="G3" i="2"/>
  <c r="L13" i="2"/>
  <c r="L11" i="2"/>
  <c r="L9" i="2"/>
  <c r="L7" i="2"/>
  <c r="L5" i="2"/>
  <c r="J13" i="2"/>
  <c r="J11" i="2"/>
  <c r="J9" i="2"/>
  <c r="J7" i="2"/>
  <c r="H13" i="2"/>
  <c r="H11" i="2"/>
  <c r="H9" i="2"/>
  <c r="H7" i="2"/>
  <c r="H5" i="2"/>
  <c r="F13" i="2"/>
  <c r="F11" i="2"/>
  <c r="F9" i="2"/>
  <c r="F7" i="2"/>
  <c r="F5" i="2"/>
  <c r="L3" i="2"/>
  <c r="J3" i="2"/>
  <c r="H3" i="2"/>
  <c r="F3" i="2"/>
  <c r="D13" i="2"/>
  <c r="D11" i="2"/>
  <c r="D9" i="2"/>
  <c r="D7" i="2"/>
  <c r="D5" i="2"/>
  <c r="D3" i="2"/>
  <c r="E9" i="2"/>
  <c r="E7" i="2"/>
  <c r="E5" i="2"/>
  <c r="E13" i="2"/>
  <c r="E11" i="2"/>
  <c r="E3" i="2"/>
  <c r="L12" i="3" l="1"/>
  <c r="N12" i="2" s="1"/>
  <c r="L10" i="3"/>
  <c r="N10" i="2" s="1"/>
  <c r="L8" i="3"/>
  <c r="N8" i="2" s="1"/>
  <c r="L6" i="3"/>
  <c r="N6" i="2" s="1"/>
  <c r="L4" i="3"/>
  <c r="N4" i="2" s="1"/>
  <c r="L2" i="3"/>
  <c r="N2" i="2" s="1"/>
  <c r="D16" i="2" l="1"/>
</calcChain>
</file>

<file path=xl/sharedStrings.xml><?xml version="1.0" encoding="utf-8"?>
<sst xmlns="http://schemas.openxmlformats.org/spreadsheetml/2006/main" count="47" uniqueCount="44">
  <si>
    <t>メンバー名</t>
    <rPh sb="4" eb="5">
      <t>メイ</t>
    </rPh>
    <phoneticPr fontId="1"/>
  </si>
  <si>
    <t>相手レギュラー名</t>
    <rPh sb="0" eb="2">
      <t>アイテ</t>
    </rPh>
    <rPh sb="7" eb="8">
      <t>メイ</t>
    </rPh>
    <phoneticPr fontId="1"/>
  </si>
  <si>
    <t>第1ターン</t>
    <rPh sb="0" eb="1">
      <t>ダイ</t>
    </rPh>
    <phoneticPr fontId="1"/>
  </si>
  <si>
    <t>第2ターン</t>
    <rPh sb="0" eb="1">
      <t>ダイ</t>
    </rPh>
    <phoneticPr fontId="1"/>
  </si>
  <si>
    <t>第3ターン</t>
    <rPh sb="0" eb="1">
      <t>ダイ</t>
    </rPh>
    <phoneticPr fontId="1"/>
  </si>
  <si>
    <t>第5ターン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</si>
  <si>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</si>
  <si>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</si>
  <si>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</si>
  <si>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</si>
  <si>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番号</t>
    <rPh sb="0" eb="2">
      <t>バンゴウ</t>
    </rPh>
    <phoneticPr fontId="1"/>
  </si>
  <si>
    <t>初期LP</t>
    <rPh sb="0" eb="2">
      <t>ショキ</t>
    </rPh>
    <phoneticPr fontId="1"/>
  </si>
  <si>
    <t>復帰</t>
    <rPh sb="0" eb="2">
      <t>フッキ</t>
    </rPh>
    <phoneticPr fontId="1"/>
  </si>
  <si>
    <t>T1</t>
    <phoneticPr fontId="1"/>
  </si>
  <si>
    <t>T2</t>
    <phoneticPr fontId="1"/>
  </si>
  <si>
    <t>T3</t>
  </si>
  <si>
    <t>T4</t>
  </si>
  <si>
    <t>T5</t>
  </si>
  <si>
    <t>合計</t>
    <rPh sb="0" eb="2">
      <t>ゴウケイ</t>
    </rPh>
    <phoneticPr fontId="1"/>
  </si>
  <si>
    <t>相手LP　</t>
    <rPh sb="0" eb="2">
      <t>アイテ</t>
    </rPh>
    <phoneticPr fontId="1"/>
  </si>
  <si>
    <t>復帰</t>
    <rPh sb="0" eb="2">
      <t>フッキ</t>
    </rPh>
    <phoneticPr fontId="1"/>
  </si>
  <si>
    <t>④</t>
    <phoneticPr fontId="1"/>
  </si>
  <si>
    <t>⑥</t>
    <phoneticPr fontId="1"/>
  </si>
  <si>
    <t>LP残量</t>
    <rPh sb="2" eb="4">
      <t>ザンリョウ</t>
    </rPh>
    <phoneticPr fontId="1"/>
  </si>
  <si>
    <t>&lt;入力&gt;</t>
    <rPh sb="1" eb="3">
      <t>ニュウリョク</t>
    </rPh>
    <phoneticPr fontId="1"/>
  </si>
  <si>
    <t>防御</t>
    <rPh sb="0" eb="2">
      <t>ボウギョ</t>
    </rPh>
    <phoneticPr fontId="1"/>
  </si>
  <si>
    <t>復活</t>
    <rPh sb="0" eb="2">
      <t>フッカツ</t>
    </rPh>
    <phoneticPr fontId="1"/>
  </si>
  <si>
    <t>R2</t>
    <phoneticPr fontId="1"/>
  </si>
  <si>
    <t>R3</t>
    <phoneticPr fontId="1"/>
  </si>
  <si>
    <t>R4</t>
    <phoneticPr fontId="1"/>
  </si>
  <si>
    <t>R5</t>
    <phoneticPr fontId="1"/>
  </si>
  <si>
    <t>フルブ</t>
    <phoneticPr fontId="1"/>
  </si>
  <si>
    <t>フルパ</t>
    <phoneticPr fontId="1"/>
  </si>
  <si>
    <t/>
  </si>
  <si>
    <t>入力1最大</t>
    <rPh sb="0" eb="2">
      <t>ニュウリョク</t>
    </rPh>
    <rPh sb="3" eb="5">
      <t>サイダイ</t>
    </rPh>
    <phoneticPr fontId="1"/>
  </si>
  <si>
    <t>入力1最小</t>
    <rPh sb="0" eb="2">
      <t>ニュウリョク</t>
    </rPh>
    <rPh sb="3" eb="4">
      <t>サイ</t>
    </rPh>
    <rPh sb="4" eb="5">
      <t>ショウ</t>
    </rPh>
    <phoneticPr fontId="1"/>
  </si>
  <si>
    <t>←事前に「相手メンバー」シートのこの色のセルに相手チームのメンバー名を入力しておきます。</t>
    <rPh sb="1" eb="3">
      <t>ジゼン</t>
    </rPh>
    <rPh sb="5" eb="7">
      <t>アイテ</t>
    </rPh>
    <rPh sb="18" eb="19">
      <t>イロ</t>
    </rPh>
    <rPh sb="23" eb="25">
      <t>アイテ</t>
    </rPh>
    <rPh sb="33" eb="34">
      <t>メイ</t>
    </rPh>
    <rPh sb="35" eb="37">
      <t>ニュウリョク</t>
    </rPh>
    <phoneticPr fontId="1"/>
  </si>
  <si>
    <t>←この色のセルには戦闘中のLPコマンドを、</t>
    <rPh sb="3" eb="4">
      <t>イロ</t>
    </rPh>
    <rPh sb="9" eb="12">
      <t>セントウチュウ</t>
    </rPh>
    <phoneticPr fontId="1"/>
  </si>
  <si>
    <t>←この色のセルには復活コマンドを数値で入力します。</t>
    <rPh sb="3" eb="4">
      <t>イロ</t>
    </rPh>
    <rPh sb="9" eb="11">
      <t>フッカツ</t>
    </rPh>
    <rPh sb="16" eb="18">
      <t>スウチ</t>
    </rPh>
    <rPh sb="19" eb="21">
      <t>ニュウリョク</t>
    </rPh>
    <phoneticPr fontId="1"/>
  </si>
  <si>
    <t>入力する数値は「&lt;入力&gt;」の下にある表から選びます。入力用の数値は任意に変更可能です。</t>
    <rPh sb="0" eb="2">
      <t>ニュウリョク</t>
    </rPh>
    <rPh sb="4" eb="6">
      <t>スウチ</t>
    </rPh>
    <rPh sb="9" eb="11">
      <t>ニュウリョク</t>
    </rPh>
    <rPh sb="14" eb="15">
      <t>シタ</t>
    </rPh>
    <rPh sb="18" eb="19">
      <t>ヒョウ</t>
    </rPh>
    <rPh sb="21" eb="22">
      <t>エラ</t>
    </rPh>
    <rPh sb="26" eb="29">
      <t>ニュウリョクヨウ</t>
    </rPh>
    <rPh sb="30" eb="32">
      <t>スウチ</t>
    </rPh>
    <rPh sb="33" eb="35">
      <t>ニンイ</t>
    </rPh>
    <rPh sb="36" eb="38">
      <t>ヘンコウ</t>
    </rPh>
    <rPh sb="38" eb="40">
      <t>カノウ</t>
    </rPh>
    <phoneticPr fontId="1"/>
  </si>
  <si>
    <t>1ターン目に「相手LP確認」シートのリストから選択します。</t>
    <rPh sb="4" eb="5">
      <t>メ</t>
    </rPh>
    <rPh sb="7" eb="9">
      <t>アイテ</t>
    </rPh>
    <rPh sb="11" eb="13">
      <t>カクニン</t>
    </rPh>
    <rPh sb="23" eb="25">
      <t>センタク</t>
    </rPh>
    <phoneticPr fontId="1"/>
  </si>
  <si>
    <t>そのターンの入力が終わったら赤枠で囲まれたセルを選択しコピーして、チャット入力箇所に貼り付けます。</t>
    <rPh sb="6" eb="8">
      <t>ニュウリョク</t>
    </rPh>
    <rPh sb="9" eb="10">
      <t>オ</t>
    </rPh>
    <rPh sb="14" eb="15">
      <t>アカ</t>
    </rPh>
    <rPh sb="15" eb="16">
      <t>ワク</t>
    </rPh>
    <rPh sb="17" eb="18">
      <t>カコ</t>
    </rPh>
    <rPh sb="24" eb="26">
      <t>センタク</t>
    </rPh>
    <rPh sb="37" eb="39">
      <t>ニュウリョク</t>
    </rPh>
    <rPh sb="39" eb="41">
      <t>カショ</t>
    </rPh>
    <rPh sb="42" eb="43">
      <t>ハ</t>
    </rPh>
    <rPh sb="44" eb="45">
      <t>ツ</t>
    </rPh>
    <phoneticPr fontId="1"/>
  </si>
  <si>
    <t>第4ターン</t>
    <rPh sb="0" eb="1">
      <t>ダイ</t>
    </rPh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</si>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</sst>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5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26" xfId="0" applyFill="1" applyBorder="1" applyProtection="1">
      <alignment vertical="center"/>
    </xf>
    <xf numFmtId="0" fontId="0" fillId="0" borderId="9" xfId="0" quotePrefix="1" applyFill="1" applyBorder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0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27" xfId="0" applyBorder="1">
      <alignment vertical="center"/>
    </xf>
    <xf numFmtId="0" fontId="0" fillId="5" borderId="10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3" xfId="0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0" fillId="0" borderId="24" xfId="0" applyFill="1" applyBorder="1" applyProtection="1">
      <alignment vertical="center"/>
    </xf>
    <xf numFmtId="0" fontId="0" fillId="0" borderId="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8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28" xfId="0" applyBorder="1" applyAlignment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Protection="1">
      <alignment vertical="center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0" borderId="1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FEFFF"/>
      <color rgb="FFFFEFEF"/>
      <color rgb="FFFFFFD5"/>
      <color rgb="FFEBEBFF"/>
      <color rgb="FFD5D5FF"/>
      <color rgb="FFFFFFEB"/>
      <color rgb="FFFFFFCC"/>
      <color rgb="FFFFFF93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5" zoomScaleNormal="85" workbookViewId="0">
      <selection activeCell="A10" sqref="A10"/>
    </sheetView>
  </sheetViews>
  <sheetFormatPr defaultRowHeight="13.5" x14ac:dyDescent="0.15"/>
  <sheetData>
    <row r="1" spans="1:3" x14ac:dyDescent="0.15">
      <c r="A1" s="28"/>
      <c r="B1" t="s">
        <v>36</v>
      </c>
    </row>
    <row r="2" spans="1:3" x14ac:dyDescent="0.15">
      <c r="B2" t="s">
        <v>40</v>
      </c>
    </row>
    <row r="3" spans="1:3" s="5" customFormat="1" x14ac:dyDescent="0.15"/>
    <row r="4" spans="1:3" x14ac:dyDescent="0.15">
      <c r="A4" s="29"/>
      <c r="B4" t="s">
        <v>37</v>
      </c>
    </row>
    <row r="5" spans="1:3" x14ac:dyDescent="0.15">
      <c r="A5" s="30"/>
      <c r="B5" t="s">
        <v>38</v>
      </c>
    </row>
    <row r="6" spans="1:3" x14ac:dyDescent="0.15">
      <c r="B6" t="s">
        <v>39</v>
      </c>
    </row>
    <row r="8" spans="1:3" x14ac:dyDescent="0.15">
      <c r="A8" s="31"/>
      <c r="B8" t="s">
        <v>41</v>
      </c>
    </row>
    <row r="15" spans="1:3" x14ac:dyDescent="0.15">
      <c r="C15" s="9"/>
    </row>
  </sheetData>
  <sheetProtection algorithmName="SHA-512" hashValue="hpzQCXHrAsaxVUDSEUooF3Mz1sQo466veYBafXp3SjRHPmgUclNJ0eYqfVtBoUtOI7WZGhTsjc1g1iq94B3mtg==" saltValue="4UvaP4aWPCF+9O250gWI2Q==" spinCount="100000" sheet="1" objects="1" scenarios="1" select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85" zoomScaleNormal="85" workbookViewId="0">
      <selection activeCell="B3" sqref="B3"/>
    </sheetView>
  </sheetViews>
  <sheetFormatPr defaultRowHeight="13.5" x14ac:dyDescent="0.15"/>
  <cols>
    <col min="2" max="2" width="24.5" customWidth="1"/>
  </cols>
  <sheetData>
    <row r="1" spans="1:2" x14ac:dyDescent="0.15">
      <c r="A1" s="56"/>
      <c r="B1" s="4" t="s">
        <v>0</v>
      </c>
    </row>
    <row r="2" spans="1:2" s="5" customFormat="1" ht="0.75" customHeight="1" x14ac:dyDescent="0.15">
      <c r="B2" s="1"/>
    </row>
    <row r="3" spans="1:2" x14ac:dyDescent="0.15">
      <c r="A3" s="58">
        <v>1</v>
      </c>
      <c r="B3" s="60"/>
    </row>
    <row r="4" spans="1:2" x14ac:dyDescent="0.15">
      <c r="A4" s="2">
        <v>2</v>
      </c>
      <c r="B4" s="59"/>
    </row>
    <row r="5" spans="1:2" x14ac:dyDescent="0.15">
      <c r="A5" s="2">
        <v>3</v>
      </c>
      <c r="B5" s="59"/>
    </row>
    <row r="6" spans="1:2" x14ac:dyDescent="0.15">
      <c r="A6" s="2">
        <v>4</v>
      </c>
      <c r="B6" s="59"/>
    </row>
    <row r="7" spans="1:2" x14ac:dyDescent="0.15">
      <c r="A7" s="2">
        <v>5</v>
      </c>
      <c r="B7" s="59"/>
    </row>
    <row r="8" spans="1:2" x14ac:dyDescent="0.15">
      <c r="A8" s="2">
        <v>6</v>
      </c>
      <c r="B8" s="59"/>
    </row>
    <row r="9" spans="1:2" x14ac:dyDescent="0.15">
      <c r="A9" s="2">
        <v>7</v>
      </c>
      <c r="B9" s="59"/>
    </row>
    <row r="10" spans="1:2" x14ac:dyDescent="0.15">
      <c r="A10" s="2">
        <v>8</v>
      </c>
      <c r="B10" s="59"/>
    </row>
    <row r="11" spans="1:2" x14ac:dyDescent="0.15">
      <c r="A11" s="2">
        <v>9</v>
      </c>
      <c r="B11" s="59"/>
    </row>
    <row r="12" spans="1:2" x14ac:dyDescent="0.15">
      <c r="A12" s="2">
        <v>10</v>
      </c>
      <c r="B12" s="59"/>
    </row>
    <row r="13" spans="1:2" x14ac:dyDescent="0.15">
      <c r="A13" s="2">
        <v>11</v>
      </c>
      <c r="B13" s="59"/>
    </row>
    <row r="14" spans="1:2" x14ac:dyDescent="0.15">
      <c r="A14" s="2">
        <v>12</v>
      </c>
      <c r="B14" s="59"/>
    </row>
    <row r="15" spans="1:2" x14ac:dyDescent="0.15">
      <c r="A15" s="2">
        <v>13</v>
      </c>
      <c r="B15" s="59"/>
    </row>
    <row r="16" spans="1:2" x14ac:dyDescent="0.15">
      <c r="A16" s="2">
        <v>14</v>
      </c>
      <c r="B16" s="59"/>
    </row>
    <row r="17" spans="1:2" x14ac:dyDescent="0.15">
      <c r="A17" s="2">
        <v>15</v>
      </c>
      <c r="B17" s="59"/>
    </row>
    <row r="18" spans="1:2" x14ac:dyDescent="0.15">
      <c r="A18" s="2">
        <v>16</v>
      </c>
      <c r="B18" s="59"/>
    </row>
    <row r="19" spans="1:2" x14ac:dyDescent="0.15">
      <c r="A19" s="2">
        <v>17</v>
      </c>
      <c r="B19" s="59"/>
    </row>
    <row r="20" spans="1:2" x14ac:dyDescent="0.15">
      <c r="A20" s="2">
        <v>18</v>
      </c>
      <c r="B20" s="59"/>
    </row>
    <row r="21" spans="1:2" x14ac:dyDescent="0.15">
      <c r="A21" s="2">
        <v>19</v>
      </c>
      <c r="B21" s="59"/>
    </row>
    <row r="22" spans="1:2" x14ac:dyDescent="0.15">
      <c r="A22" s="2">
        <v>20</v>
      </c>
      <c r="B22" s="59"/>
    </row>
    <row r="23" spans="1:2" x14ac:dyDescent="0.15">
      <c r="A23" s="2">
        <v>21</v>
      </c>
      <c r="B23" s="59"/>
    </row>
    <row r="24" spans="1:2" x14ac:dyDescent="0.15">
      <c r="A24" s="2">
        <v>22</v>
      </c>
      <c r="B24" s="59"/>
    </row>
    <row r="25" spans="1:2" x14ac:dyDescent="0.15">
      <c r="A25" s="2">
        <v>23</v>
      </c>
      <c r="B25" s="59"/>
    </row>
    <row r="26" spans="1:2" x14ac:dyDescent="0.15">
      <c r="A26" s="2">
        <v>24</v>
      </c>
      <c r="B26" s="59"/>
    </row>
    <row r="27" spans="1:2" x14ac:dyDescent="0.15">
      <c r="A27" s="2">
        <v>25</v>
      </c>
      <c r="B27" s="59"/>
    </row>
    <row r="28" spans="1:2" x14ac:dyDescent="0.15">
      <c r="A28" s="2">
        <v>26</v>
      </c>
      <c r="B28" s="59"/>
    </row>
    <row r="29" spans="1:2" x14ac:dyDescent="0.15">
      <c r="A29" s="2">
        <v>27</v>
      </c>
      <c r="B29" s="59"/>
    </row>
    <row r="30" spans="1:2" x14ac:dyDescent="0.15">
      <c r="A30" s="2">
        <v>28</v>
      </c>
      <c r="B30" s="59"/>
    </row>
    <row r="31" spans="1:2" x14ac:dyDescent="0.15">
      <c r="A31" s="2">
        <v>29</v>
      </c>
      <c r="B31" s="59"/>
    </row>
    <row r="32" spans="1:2" x14ac:dyDescent="0.15">
      <c r="A32" s="3">
        <v>30</v>
      </c>
      <c r="B32" s="61"/>
    </row>
  </sheetData>
  <sheetProtection algorithmName="SHA-512" hashValue="dsMsrlHJQR1m+YmwSOIQT5RnRIs7QrlimH944Sx2h1ANIFnRcqpm6GJclydX/GJjZUyflyfT3A/Pbu+W5DhzIA==" saltValue="NsaBQTZL77FB5La99kL26g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B2" sqref="B2:B3"/>
    </sheetView>
  </sheetViews>
  <sheetFormatPr defaultRowHeight="13.5" x14ac:dyDescent="0.15"/>
  <cols>
    <col min="1" max="1" width="3.875" customWidth="1"/>
    <col min="2" max="2" width="17.125" customWidth="1"/>
    <col min="3" max="3" width="6.25" customWidth="1"/>
    <col min="4" max="4" width="8.5" style="9" customWidth="1"/>
    <col min="5" max="5" width="5.25" style="8" customWidth="1"/>
    <col min="6" max="6" width="8.5" customWidth="1"/>
    <col min="7" max="7" width="5.25" style="5" customWidth="1"/>
    <col min="8" max="8" width="8.5" customWidth="1"/>
    <col min="9" max="9" width="5.25" style="5" customWidth="1"/>
    <col min="10" max="10" width="8.5" customWidth="1"/>
    <col min="11" max="11" width="5.25" style="5" customWidth="1"/>
    <col min="12" max="12" width="8.5" customWidth="1"/>
    <col min="13" max="13" width="5.25" customWidth="1"/>
  </cols>
  <sheetData>
    <row r="1" spans="1:14" x14ac:dyDescent="0.15">
      <c r="A1" s="6" t="s">
        <v>10</v>
      </c>
      <c r="B1" s="7" t="s">
        <v>1</v>
      </c>
      <c r="C1" s="14" t="s">
        <v>11</v>
      </c>
      <c r="D1" s="48" t="s">
        <v>2</v>
      </c>
      <c r="E1" s="54" t="s">
        <v>20</v>
      </c>
      <c r="F1" s="52" t="s">
        <v>3</v>
      </c>
      <c r="G1" s="57" t="s">
        <v>12</v>
      </c>
      <c r="H1" s="52" t="s">
        <v>4</v>
      </c>
      <c r="I1" s="57" t="s">
        <v>12</v>
      </c>
      <c r="J1" s="52" t="s">
        <v>42</v>
      </c>
      <c r="K1" s="54" t="s">
        <v>12</v>
      </c>
      <c r="L1" s="52" t="s">
        <v>5</v>
      </c>
      <c r="M1" s="57" t="s">
        <v>12</v>
      </c>
      <c r="N1" s="7" t="s">
        <v>23</v>
      </c>
    </row>
    <row r="2" spans="1:14" ht="27" customHeight="1" x14ac:dyDescent="0.15">
      <c r="A2" s="69" t="s">
        <v>6</v>
      </c>
      <c r="B2" s="67"/>
      <c r="C2" s="73">
        <v>100</v>
      </c>
      <c r="D2" s="49"/>
      <c r="E2" s="55"/>
      <c r="F2" s="53"/>
      <c r="G2" s="55"/>
      <c r="H2" s="53"/>
      <c r="I2" s="55"/>
      <c r="J2" s="53"/>
      <c r="K2" s="55"/>
      <c r="L2" s="53"/>
      <c r="M2" s="55"/>
      <c r="N2" s="75">
        <f>C2-bd!L2</f>
        <v>100</v>
      </c>
    </row>
    <row r="3" spans="1:14" s="5" customFormat="1" ht="14.25" customHeight="1" x14ac:dyDescent="0.15">
      <c r="A3" s="70"/>
      <c r="B3" s="68"/>
      <c r="C3" s="74"/>
      <c r="D3" s="50" t="str">
        <f>IF(D2=$E$19,$D$19,IF(D2=$E$20,$D$20,IF(D2=$E$21,$D$21,$D$22)))</f>
        <v/>
      </c>
      <c r="E3" s="42" t="str">
        <f>IF(E2=$E$23,$D$23,$D$22)</f>
        <v/>
      </c>
      <c r="F3" s="17" t="str">
        <f>IF(F2=$E$19,$D$19,IF(F2=$E$20,$D$20,IF(F2=$E$21,$D$21,$D$22)))</f>
        <v/>
      </c>
      <c r="G3" s="42" t="str">
        <f>IF(G2=$E$23,$D$23,$D$22)</f>
        <v/>
      </c>
      <c r="H3" s="17" t="str">
        <f>IF(H2=$E$19,$D$19,IF(H2=$E$20,$D$20,IF(H2=$E$21,$D$21,$D$22)))</f>
        <v/>
      </c>
      <c r="I3" s="42" t="str">
        <f>IF(I2=$E$23,$D$23,$D$22)</f>
        <v/>
      </c>
      <c r="J3" s="17" t="str">
        <f>IF(J2=$E$19,$D$19,IF(J2=$E$20,$D$20,IF(J2=$E$21,$D$21,$D$22)))</f>
        <v/>
      </c>
      <c r="K3" s="42" t="str">
        <f>IF(K2=$E$23,$D$23,$D$22)</f>
        <v/>
      </c>
      <c r="L3" s="17" t="str">
        <f>IF(L2=$E$19,$D$19,IF(L2=$E$20,$D$20,IF(L2=$E$21,$D$21,$D$22)))</f>
        <v/>
      </c>
      <c r="M3" s="42" t="str">
        <f>IF(M2=$E$23,$D$23,$D$22)</f>
        <v/>
      </c>
      <c r="N3" s="76"/>
    </row>
    <row r="4" spans="1:14" ht="27" customHeight="1" x14ac:dyDescent="0.15">
      <c r="A4" s="69" t="s">
        <v>7</v>
      </c>
      <c r="B4" s="67"/>
      <c r="C4" s="73">
        <v>100</v>
      </c>
      <c r="D4" s="49"/>
      <c r="E4" s="55"/>
      <c r="F4" s="53"/>
      <c r="G4" s="55"/>
      <c r="H4" s="53"/>
      <c r="I4" s="55"/>
      <c r="J4" s="53"/>
      <c r="K4" s="55"/>
      <c r="L4" s="53"/>
      <c r="M4" s="55"/>
      <c r="N4" s="75">
        <f>C4-bd!L4</f>
        <v>100</v>
      </c>
    </row>
    <row r="5" spans="1:14" s="5" customFormat="1" ht="14.25" customHeight="1" x14ac:dyDescent="0.15">
      <c r="A5" s="70"/>
      <c r="B5" s="68"/>
      <c r="C5" s="74"/>
      <c r="D5" s="50" t="str">
        <f>IF(D4=$E$19,$D$19,IF(D4=$E$20,$D$20,IF(D4=$E$21,$D$21,$D$22)))</f>
        <v/>
      </c>
      <c r="E5" s="42" t="str">
        <f>IF(E4=$E$23,$D$23,$D$22)</f>
        <v/>
      </c>
      <c r="F5" s="17" t="str">
        <f>IF(F4=$E$19,$D$19,IF(F4=$E$20,$D$20,IF(F4=$E$21,$D$21,$D$22)))</f>
        <v/>
      </c>
      <c r="G5" s="42" t="str">
        <f>IF(G4=$E$23,$D$23,$D$22)</f>
        <v/>
      </c>
      <c r="H5" s="17" t="str">
        <f>IF(H4=$E$19,$D$19,IF(H4=$E$20,$D$20,IF(H4=$E$21,$D$21,$D$22)))</f>
        <v/>
      </c>
      <c r="I5" s="42" t="str">
        <f>IF(I4=$E$23,$D$23,$D$22)</f>
        <v/>
      </c>
      <c r="J5" s="17" t="str">
        <f>IF(J4=$E$19,$D$19,IF(J4=$E$20,$D$20,IF(J4=$E$21,$D$21,$D$22)))</f>
        <v/>
      </c>
      <c r="K5" s="42" t="str">
        <f>IF(K4=$E$23,$D$23,$D$22)</f>
        <v/>
      </c>
      <c r="L5" s="17" t="str">
        <f>IF(L4=$E$19,$D$19,IF(L4=$E$20,$D$20,IF(L4=$E$21,$D$21,$D$22)))</f>
        <v/>
      </c>
      <c r="M5" s="42" t="str">
        <f>IF(M4=$E$23,$D$23,$D$22)</f>
        <v/>
      </c>
      <c r="N5" s="76"/>
    </row>
    <row r="6" spans="1:14" ht="27" customHeight="1" x14ac:dyDescent="0.15">
      <c r="A6" s="69" t="s">
        <v>8</v>
      </c>
      <c r="B6" s="67"/>
      <c r="C6" s="73">
        <v>100</v>
      </c>
      <c r="D6" s="49"/>
      <c r="E6" s="55"/>
      <c r="F6" s="53"/>
      <c r="G6" s="55"/>
      <c r="H6" s="53"/>
      <c r="I6" s="55"/>
      <c r="J6" s="53"/>
      <c r="K6" s="55"/>
      <c r="L6" s="53"/>
      <c r="M6" s="55"/>
      <c r="N6" s="75">
        <f>C6-bd!L6</f>
        <v>100</v>
      </c>
    </row>
    <row r="7" spans="1:14" s="5" customFormat="1" ht="14.25" customHeight="1" x14ac:dyDescent="0.15">
      <c r="A7" s="70"/>
      <c r="B7" s="68"/>
      <c r="C7" s="74"/>
      <c r="D7" s="50" t="str">
        <f>IF(D6=$E$19,$D$19,IF(D6=$E$20,$D$20,IF(D6=$E$21,$D$21,$D$22)))</f>
        <v/>
      </c>
      <c r="E7" s="42" t="str">
        <f>IF(E6=$E$23,$D$23,$D$22)</f>
        <v/>
      </c>
      <c r="F7" s="17" t="str">
        <f>IF(F6=$E$19,$D$19,IF(F6=$E$20,$D$20,IF(F6=$E$21,$D$21,$D$22)))</f>
        <v/>
      </c>
      <c r="G7" s="42" t="str">
        <f>IF(G6=$E$23,$D$23,$D$22)</f>
        <v/>
      </c>
      <c r="H7" s="17" t="str">
        <f>IF(H6=$E$19,$D$19,IF(H6=$E$20,$D$20,IF(H6=$E$21,$D$21,$D$22)))</f>
        <v/>
      </c>
      <c r="I7" s="42" t="str">
        <f>IF(I6=$E$23,$D$23,$D$22)</f>
        <v/>
      </c>
      <c r="J7" s="17" t="str">
        <f>IF(J6=$E$19,$D$19,IF(J6=$E$20,$D$20,IF(J6=$E$21,$D$21,$D$22)))</f>
        <v/>
      </c>
      <c r="K7" s="42" t="str">
        <f>IF(K6=$E$23,$D$23,$D$22)</f>
        <v/>
      </c>
      <c r="L7" s="17" t="str">
        <f>IF(L6=$E$19,$D$19,IF(L6=$E$20,$D$20,IF(L6=$E$21,$D$21,$D$22)))</f>
        <v/>
      </c>
      <c r="M7" s="42" t="str">
        <f>IF(M6=$E$23,$D$23,$D$22)</f>
        <v/>
      </c>
      <c r="N7" s="76"/>
    </row>
    <row r="8" spans="1:14" ht="27" customHeight="1" x14ac:dyDescent="0.15">
      <c r="A8" s="69" t="s">
        <v>21</v>
      </c>
      <c r="B8" s="67"/>
      <c r="C8" s="73">
        <v>100</v>
      </c>
      <c r="D8" s="51"/>
      <c r="E8" s="55"/>
      <c r="F8" s="53"/>
      <c r="G8" s="55"/>
      <c r="H8" s="53"/>
      <c r="I8" s="55"/>
      <c r="J8" s="53"/>
      <c r="K8" s="55"/>
      <c r="L8" s="53"/>
      <c r="M8" s="55"/>
      <c r="N8" s="75">
        <f>C8-bd!L8</f>
        <v>100</v>
      </c>
    </row>
    <row r="9" spans="1:14" s="5" customFormat="1" ht="14.25" customHeight="1" x14ac:dyDescent="0.15">
      <c r="A9" s="70"/>
      <c r="B9" s="68"/>
      <c r="C9" s="74"/>
      <c r="D9" s="50" t="str">
        <f>IF(D8=$E$19,$D$19,IF(D8=$E$20,$D$20,IF(D8=$E$21,$D$21,$D$22)))</f>
        <v/>
      </c>
      <c r="E9" s="42" t="str">
        <f>IF(E8=$E$23,$D$23,$D$22)</f>
        <v/>
      </c>
      <c r="F9" s="17" t="str">
        <f>IF(F8=$E$19,$D$19,IF(F8=$E$20,$D$20,IF(F8=$E$21,$D$21,$D$22)))</f>
        <v/>
      </c>
      <c r="G9" s="42" t="str">
        <f>IF(G8=$E$23,$D$23,$D$22)</f>
        <v/>
      </c>
      <c r="H9" s="17" t="str">
        <f>IF(H8=$E$19,$D$19,IF(H8=$E$20,$D$20,IF(H8=$E$21,$D$21,$D$22)))</f>
        <v/>
      </c>
      <c r="I9" s="42" t="str">
        <f>IF(I8=$E$23,$D$23,$D$22)</f>
        <v/>
      </c>
      <c r="J9" s="17" t="str">
        <f>IF(J8=$E$19,$D$19,IF(J8=$E$20,$D$20,IF(J8=$E$21,$D$21,$D$22)))</f>
        <v/>
      </c>
      <c r="K9" s="42" t="str">
        <f>IF(K8=$E$23,$D$23,$D$22)</f>
        <v/>
      </c>
      <c r="L9" s="17" t="str">
        <f>IF(L8=$E$19,$D$19,IF(L8=$E$20,$D$20,IF(L8=$E$21,$D$21,$D$22)))</f>
        <v/>
      </c>
      <c r="M9" s="42" t="str">
        <f>IF(M8=$E$23,$D$23,$D$22)</f>
        <v/>
      </c>
      <c r="N9" s="76"/>
    </row>
    <row r="10" spans="1:14" ht="27" customHeight="1" x14ac:dyDescent="0.15">
      <c r="A10" s="69" t="s">
        <v>9</v>
      </c>
      <c r="B10" s="67"/>
      <c r="C10" s="73">
        <v>100</v>
      </c>
      <c r="D10" s="51"/>
      <c r="E10" s="55"/>
      <c r="F10" s="53"/>
      <c r="G10" s="55"/>
      <c r="H10" s="53"/>
      <c r="I10" s="55"/>
      <c r="J10" s="53"/>
      <c r="K10" s="55"/>
      <c r="L10" s="53"/>
      <c r="M10" s="55"/>
      <c r="N10" s="75">
        <f>C10-bd!L10</f>
        <v>100</v>
      </c>
    </row>
    <row r="11" spans="1:14" s="5" customFormat="1" ht="14.25" customHeight="1" x14ac:dyDescent="0.15">
      <c r="A11" s="70"/>
      <c r="B11" s="68"/>
      <c r="C11" s="74"/>
      <c r="D11" s="50" t="str">
        <f>IF(D10=$E$19,$D$19,IF(D10=$E$20,$D$20,IF(D10=$E$21,$D$21,$D$22)))</f>
        <v/>
      </c>
      <c r="E11" s="42" t="str">
        <f>IF(E10=$E$23,$D$23,$D$22)</f>
        <v/>
      </c>
      <c r="F11" s="17" t="str">
        <f>IF(F10=$E$19,$D$19,IF(F10=$E$20,$D$20,IF(F10=$E$21,$D$21,$D$22)))</f>
        <v/>
      </c>
      <c r="G11" s="42" t="str">
        <f>IF(G10=$E$23,$D$23,$D$22)</f>
        <v/>
      </c>
      <c r="H11" s="17" t="str">
        <f>IF(H10=$E$19,$D$19,IF(H10=$E$20,$D$20,IF(H10=$E$21,$D$21,$D$22)))</f>
        <v/>
      </c>
      <c r="I11" s="42" t="str">
        <f>IF(I10=$E$23,$D$23,$D$22)</f>
        <v/>
      </c>
      <c r="J11" s="17" t="str">
        <f>IF(J10=$E$19,$D$19,IF(J10=$E$20,$D$20,IF(J10=$E$21,$D$21,$D$22)))</f>
        <v/>
      </c>
      <c r="K11" s="42" t="str">
        <f>IF(K10=$E$23,$D$23,$D$22)</f>
        <v/>
      </c>
      <c r="L11" s="17" t="str">
        <f>IF(L10=$E$19,$D$19,IF(L10=$E$20,$D$20,IF(L10=$E$21,$D$21,$D$22)))</f>
        <v/>
      </c>
      <c r="M11" s="42" t="str">
        <f>IF(M10=$E$23,$D$23,$D$22)</f>
        <v/>
      </c>
      <c r="N11" s="76"/>
    </row>
    <row r="12" spans="1:14" ht="27" customHeight="1" x14ac:dyDescent="0.15">
      <c r="A12" s="65" t="s">
        <v>22</v>
      </c>
      <c r="B12" s="67"/>
      <c r="C12" s="71">
        <v>100</v>
      </c>
      <c r="D12" s="51"/>
      <c r="E12" s="55"/>
      <c r="F12" s="53"/>
      <c r="G12" s="55"/>
      <c r="H12" s="53"/>
      <c r="I12" s="55"/>
      <c r="J12" s="53"/>
      <c r="K12" s="55"/>
      <c r="L12" s="53"/>
      <c r="M12" s="55"/>
      <c r="N12" s="75">
        <f>C12-bd!L12</f>
        <v>100</v>
      </c>
    </row>
    <row r="13" spans="1:14" s="5" customFormat="1" ht="14.25" customHeight="1" x14ac:dyDescent="0.15">
      <c r="A13" s="66"/>
      <c r="B13" s="68"/>
      <c r="C13" s="72"/>
      <c r="D13" s="50" t="str">
        <f>IF(D12=$E$19,$D$19,IF(D12=$E$20,$D$20,IF(D12=$E$21,$D$21,$D$22)))</f>
        <v/>
      </c>
      <c r="E13" s="42" t="str">
        <f>IF(E12=$E$23,$D$23,$D$22)</f>
        <v/>
      </c>
      <c r="F13" s="17" t="str">
        <f>IF(F12=$E$19,$D$19,IF(F12=$E$20,$D$20,IF(F12=$E$21,$D$21,$D$22)))</f>
        <v/>
      </c>
      <c r="G13" s="42" t="str">
        <f>IF(G12=$E$23,$D$23,$D$22)</f>
        <v/>
      </c>
      <c r="H13" s="17" t="str">
        <f>IF(H12=$E$19,$D$19,IF(H12=$E$20,$D$20,IF(H12=$E$21,$D$21,$D$22)))</f>
        <v/>
      </c>
      <c r="I13" s="42" t="str">
        <f>IF(I12=$E$23,$D$23,$D$22)</f>
        <v/>
      </c>
      <c r="J13" s="17" t="str">
        <f>IF(J12=$E$19,$D$19,IF(J12=$E$20,$D$20,IF(J12=$E$21,$D$21,$D$22)))</f>
        <v/>
      </c>
      <c r="K13" s="42" t="str">
        <f>IF(K12=$E$23,$D$23,$D$22)</f>
        <v/>
      </c>
      <c r="L13" s="17" t="str">
        <f>IF(L12=$E$19,$D$19,IF(L12=$E$20,$D$20,IF(L12=$E$21,$D$21,$D$22)))</f>
        <v/>
      </c>
      <c r="M13" s="42" t="str">
        <f>IF(M12=$E$23,$D$23,$D$22)</f>
        <v/>
      </c>
      <c r="N13" s="76"/>
    </row>
    <row r="14" spans="1:14" x14ac:dyDescent="0.15">
      <c r="A14" s="22"/>
      <c r="B14" s="22"/>
      <c r="C14" s="22"/>
      <c r="D14" s="24"/>
      <c r="E14" s="25"/>
      <c r="F14" s="22"/>
      <c r="G14" s="22"/>
      <c r="H14" s="22"/>
      <c r="I14" s="22"/>
      <c r="J14" s="22"/>
      <c r="K14" s="22"/>
      <c r="L14" s="22"/>
      <c r="M14" s="22"/>
      <c r="N14" s="13"/>
    </row>
    <row r="15" spans="1:14" x14ac:dyDescent="0.15">
      <c r="A15" s="23"/>
      <c r="B15" s="23"/>
      <c r="C15" s="23"/>
      <c r="D15" s="24"/>
      <c r="E15" s="24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15">
      <c r="A16" s="13"/>
      <c r="B16" s="23"/>
      <c r="C16" s="13"/>
      <c r="D16" s="62" t="str">
        <f>CONCATENATE(bd!A1,相手LP確認!A2,相手LP確認!N2,A4,N4,相手LP確認!A6,相手LP確認!N6,A8,N8,相手LP確認!A10,相手LP確認!N10,A12,N12)</f>
        <v>相手LP　①100②100③100④100⑤100⑥100</v>
      </c>
      <c r="E16" s="63"/>
      <c r="F16" s="63"/>
      <c r="G16" s="63"/>
      <c r="H16" s="63"/>
      <c r="I16" s="63"/>
      <c r="J16" s="64"/>
      <c r="K16" s="23"/>
      <c r="L16" s="23"/>
      <c r="M16" s="23"/>
      <c r="N16" s="23"/>
    </row>
    <row r="17" spans="1:14" x14ac:dyDescent="0.15">
      <c r="A17" s="23"/>
      <c r="B17" s="23"/>
      <c r="C17" s="23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15">
      <c r="A18" s="13"/>
      <c r="B18" s="13"/>
      <c r="C18" s="13"/>
      <c r="D18" s="13" t="s">
        <v>24</v>
      </c>
      <c r="E18" s="13"/>
      <c r="F18" s="23"/>
      <c r="G18" s="23"/>
      <c r="H18" s="23"/>
      <c r="I18" s="23"/>
      <c r="J18" s="23"/>
      <c r="K18" s="23"/>
      <c r="L18" s="23"/>
      <c r="M18" s="23"/>
      <c r="N18" s="26"/>
    </row>
    <row r="19" spans="1:14" x14ac:dyDescent="0.15">
      <c r="D19" s="11" t="s">
        <v>31</v>
      </c>
      <c r="E19" s="19">
        <v>1</v>
      </c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15">
      <c r="D20" s="10" t="s">
        <v>32</v>
      </c>
      <c r="E20" s="20">
        <v>4</v>
      </c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15">
      <c r="D21" s="12" t="s">
        <v>25</v>
      </c>
      <c r="E21" s="20">
        <v>2</v>
      </c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15">
      <c r="D22" s="18" t="s">
        <v>33</v>
      </c>
      <c r="E22" s="15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15">
      <c r="D23" s="16" t="s">
        <v>26</v>
      </c>
      <c r="E23" s="21">
        <v>2</v>
      </c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15"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15">
      <c r="F25" s="26"/>
      <c r="G25" s="26"/>
      <c r="H25" s="26"/>
    </row>
    <row r="26" spans="1:14" x14ac:dyDescent="0.15">
      <c r="F26" s="26"/>
      <c r="G26" s="26"/>
      <c r="H26" s="26"/>
    </row>
    <row r="27" spans="1:14" x14ac:dyDescent="0.15">
      <c r="F27" s="26"/>
      <c r="G27" s="26"/>
      <c r="H27" s="27"/>
    </row>
    <row r="28" spans="1:14" x14ac:dyDescent="0.15">
      <c r="F28" s="26"/>
      <c r="G28" s="26"/>
      <c r="H28" s="26"/>
    </row>
    <row r="29" spans="1:14" x14ac:dyDescent="0.15">
      <c r="F29" s="26"/>
      <c r="G29" s="26"/>
      <c r="H29" s="26"/>
    </row>
    <row r="30" spans="1:14" x14ac:dyDescent="0.15">
      <c r="F30" s="26"/>
      <c r="G30" s="26"/>
      <c r="H30" s="26"/>
    </row>
  </sheetData>
  <sheetProtection algorithmName="SHA-512" hashValue="kx2SgPWU6TP3Ya9kye/EI316vVIhj8n7ECBW1wrQA86c/Od81LSkfhcusGD8MamR+/KcQmF/bibhFiqJuuOwQg==" saltValue="RWCy+C/lwZDThp9UqTquIg==" spinCount="100000" sheet="1" objects="1" scenarios="1" selectLockedCells="1"/>
  <mergeCells count="25">
    <mergeCell ref="N2:N3"/>
    <mergeCell ref="N12:N13"/>
    <mergeCell ref="C8:C9"/>
    <mergeCell ref="C6:C7"/>
    <mergeCell ref="C4:C5"/>
    <mergeCell ref="N10:N11"/>
    <mergeCell ref="N8:N9"/>
    <mergeCell ref="N6:N7"/>
    <mergeCell ref="N4:N5"/>
    <mergeCell ref="C2:C3"/>
    <mergeCell ref="D16:J16"/>
    <mergeCell ref="A12:A13"/>
    <mergeCell ref="B12:B13"/>
    <mergeCell ref="B2:B3"/>
    <mergeCell ref="A2:A3"/>
    <mergeCell ref="A4:A5"/>
    <mergeCell ref="B4:B5"/>
    <mergeCell ref="A6:A7"/>
    <mergeCell ref="B6:B7"/>
    <mergeCell ref="A8:A9"/>
    <mergeCell ref="B8:B9"/>
    <mergeCell ref="A10:A11"/>
    <mergeCell ref="B10:B11"/>
    <mergeCell ref="C12:C13"/>
    <mergeCell ref="C10:C11"/>
  </mergeCells>
  <phoneticPr fontId="1"/>
  <conditionalFormatting sqref="N2 N10 N8 N6 N4 N12 M14:M17">
    <cfRule type="cellIs" dxfId="0" priority="1" operator="lessThan">
      <formula>0</formula>
    </cfRule>
  </conditionalFormatting>
  <dataValidations count="1">
    <dataValidation type="whole" operator="equal" allowBlank="1" showInputMessage="1" showErrorMessage="1" sqref="K2 K4 K6 K8 K10 K12 I12 I10 I8 I6 I4 I2 G2 G4 G6 G8 G10 G12 E12 E10 E8 E6 E4 E2 M2 M4 M6 M8 M10 M12">
      <formula1>$E$23</formula1>
    </dataValidation>
  </dataValidations>
  <pageMargins left="0.7" right="0.7" top="0.75" bottom="0.75" header="0.3" footer="0.3"/>
  <pageSetup paperSize="9" orientation="portrait" r:id="rId1"/>
  <ignoredErrors>
    <ignoredError sqref="D16" unlockedFormula="1"/>
    <ignoredError sqref="E7:G7 E3:F3 E5:F5 E9:F9 E11:F11 E13:F13 G3:H3 G5:H5 G9:H9 G11:H11 G13:H13 H7:I7 I3:J3 I5:J5 I9:J9 I11:J11 I13:J13 K3:L3 K5:L5 K9:L9 K11:L11 K13:L13 J7:L7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>
          <x14:formula1>
            <xm:f>bd!$N$1</xm:f>
          </x14:formula1>
          <x14:formula2>
            <xm:f>bd!$N$2</xm:f>
          </x14:formula2>
          <xm:sqref>D2 F2 H2 J2 J4 H4 F4 D4 D6 F6 H6 J6 J8 H8 F8 D8 D10 F10 H10 J10 J12 H12 F12 D12 L4 L6 L8 L10 L12 L2</xm:sqref>
        </x14:dataValidation>
        <x14:dataValidation type="list" allowBlank="1" showInputMessage="1">
          <x14:formula1>
            <xm:f>相手メンバー!$B$2:$B$32</xm:f>
          </x14:formula1>
          <xm:sqref>B2:B13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3.5" x14ac:dyDescent="0.15"/>
  <cols>
    <col min="1" max="1" width="9" style="43"/>
    <col min="2" max="11" width="4.75" style="8" customWidth="1"/>
    <col min="12" max="12" width="6.625" style="43" customWidth="1"/>
    <col min="13" max="13" width="9" style="13"/>
    <col min="14" max="14" width="9" style="43"/>
    <col min="15" max="16384" width="9" style="8"/>
  </cols>
  <sheetData>
    <row r="1" spans="1:14" x14ac:dyDescent="0.15">
      <c r="A1" s="38" t="s">
        <v>19</v>
      </c>
      <c r="B1" s="32" t="s">
        <v>13</v>
      </c>
      <c r="C1" s="33" t="s">
        <v>27</v>
      </c>
      <c r="D1" s="34" t="s">
        <v>14</v>
      </c>
      <c r="E1" s="33" t="s">
        <v>28</v>
      </c>
      <c r="F1" s="35" t="s">
        <v>15</v>
      </c>
      <c r="G1" s="32" t="s">
        <v>29</v>
      </c>
      <c r="H1" s="36" t="s">
        <v>16</v>
      </c>
      <c r="I1" s="32" t="s">
        <v>30</v>
      </c>
      <c r="J1" s="47" t="s">
        <v>17</v>
      </c>
      <c r="K1" s="37" t="s">
        <v>43</v>
      </c>
      <c r="L1" s="37" t="s">
        <v>18</v>
      </c>
      <c r="M1" s="34" t="s">
        <v>35</v>
      </c>
      <c r="N1" s="38">
        <f>MIN(相手LP確認!E19:E21)</f>
        <v>1</v>
      </c>
    </row>
    <row r="2" spans="1:14" x14ac:dyDescent="0.15">
      <c r="A2" s="13"/>
      <c r="B2" s="36">
        <f>IF(相手LP確認!D2=相手LP確認!$E$19,10,IF(相手LP確認!D2=相手LP確認!$E$20,40,IF(相手LP確認!D2=相手LP確認!$E$21,20,)))</f>
        <v>0</v>
      </c>
      <c r="C2" s="36">
        <f>IF(相手LP確認!E2=相手LP確認!$E$23,20,)</f>
        <v>0</v>
      </c>
      <c r="D2" s="36">
        <f>IF(相手LP確認!F2=相手LP確認!$E$19,10,IF(相手LP確認!F2=相手LP確認!$E$20,40,IF(相手LP確認!F2=相手LP確認!$E$21,20,)))</f>
        <v>0</v>
      </c>
      <c r="E2" s="36">
        <f>IF(相手LP確認!G2=相手LP確認!$E$23,20,)</f>
        <v>0</v>
      </c>
      <c r="F2" s="36">
        <f>IF(相手LP確認!H2=相手LP確認!$E$19,10,IF(相手LP確認!H2=相手LP確認!$E$20,40,IF(相手LP確認!H2=相手LP確認!$E$21,20,)))</f>
        <v>0</v>
      </c>
      <c r="G2" s="36">
        <f>IF(相手LP確認!I2=相手LP確認!$E$23,20,)</f>
        <v>0</v>
      </c>
      <c r="H2" s="36">
        <f>IF(相手LP確認!J2=相手LP確認!$E$19,10,IF(相手LP確認!J2=相手LP確認!$E$20,40,IF(相手LP確認!J2=相手LP確認!$E$21,20,)))</f>
        <v>0</v>
      </c>
      <c r="I2" s="36">
        <f>IF(相手LP確認!K2=相手LP確認!$E$23,20,)</f>
        <v>0</v>
      </c>
      <c r="J2" s="36">
        <f>IF(相手LP確認!L2=相手LP確認!$E$19,10,IF(相手LP確認!L2=相手LP確認!$E$20,40,IF(相手LP確認!L2=相手LP確認!$E$21,20,)))</f>
        <v>0</v>
      </c>
      <c r="K2" s="36">
        <f>IF(相手LP確認!M2=相手LP確認!$E$23,20,)</f>
        <v>0</v>
      </c>
      <c r="L2" s="36">
        <f>SUM(B2:K2)</f>
        <v>0</v>
      </c>
      <c r="M2" s="34" t="s">
        <v>34</v>
      </c>
      <c r="N2" s="38">
        <f>MAX(相手LP確認!E19:E21)</f>
        <v>4</v>
      </c>
    </row>
    <row r="3" spans="1:14" x14ac:dyDescent="0.15">
      <c r="A3" s="13"/>
      <c r="B3" s="39"/>
      <c r="C3" s="39"/>
      <c r="D3" s="39"/>
      <c r="E3" s="39"/>
      <c r="F3" s="39"/>
      <c r="G3" s="40"/>
      <c r="H3" s="40"/>
      <c r="I3" s="39"/>
      <c r="J3" s="39"/>
      <c r="K3" s="39"/>
      <c r="L3" s="39"/>
    </row>
    <row r="4" spans="1:14" x14ac:dyDescent="0.15">
      <c r="A4" s="13"/>
      <c r="B4" s="39">
        <f>IF(相手LP確認!D4=相手LP確認!$E$19,10,IF(相手LP確認!D4=相手LP確認!$E$20,40,IF(相手LP確認!D4=相手LP確認!$E$21,20,)))</f>
        <v>0</v>
      </c>
      <c r="C4" s="39">
        <f>IF(相手LP確認!E4=相手LP確認!$E$23,20,)</f>
        <v>0</v>
      </c>
      <c r="D4" s="39">
        <f>IF(相手LP確認!F4=相手LP確認!$E$19,10,IF(相手LP確認!F4=相手LP確認!$E$20,40,IF(相手LP確認!F4=相手LP確認!$E$21,20,)))</f>
        <v>0</v>
      </c>
      <c r="E4" s="39">
        <f>IF(相手LP確認!G4=相手LP確認!$E$23,20,)</f>
        <v>0</v>
      </c>
      <c r="F4" s="39">
        <f>IF(相手LP確認!H4=相手LP確認!$E$19,10,IF(相手LP確認!H4=相手LP確認!$E$20,40,IF(相手LP確認!H4=相手LP確認!$E$21,20,)))</f>
        <v>0</v>
      </c>
      <c r="G4" s="40">
        <f>IF(相手LP確認!I4=相手LP確認!$E$23,20,)</f>
        <v>0</v>
      </c>
      <c r="H4" s="40">
        <f>IF(相手LP確認!J4=相手LP確認!$E$19,10,IF(相手LP確認!J4=相手LP確認!$E$20,40,IF(相手LP確認!J4=相手LP確認!$E$21,20,)))</f>
        <v>0</v>
      </c>
      <c r="I4" s="39">
        <f>IF(相手LP確認!K4=相手LP確認!$E$23,20,)</f>
        <v>0</v>
      </c>
      <c r="J4" s="39">
        <f>IF(相手LP確認!L4=相手LP確認!$E$19,10,IF(相手LP確認!L4=相手LP確認!$E$20,40,IF(相手LP確認!L4=相手LP確認!$E$21,20,)))</f>
        <v>0</v>
      </c>
      <c r="K4" s="39">
        <f>IF(相手LP確認!M4=相手LP確認!$E$23,20,)</f>
        <v>0</v>
      </c>
      <c r="L4" s="39">
        <f t="shared" ref="L4:L12" si="0">SUM(B4:K4)</f>
        <v>0</v>
      </c>
    </row>
    <row r="5" spans="1:14" x14ac:dyDescent="0.15">
      <c r="A5" s="13"/>
      <c r="B5" s="39"/>
      <c r="C5" s="39"/>
      <c r="D5" s="39"/>
      <c r="E5" s="39"/>
      <c r="F5" s="39"/>
      <c r="G5" s="40"/>
      <c r="H5" s="40"/>
      <c r="I5" s="39"/>
      <c r="J5" s="39"/>
      <c r="K5" s="39"/>
      <c r="L5" s="39"/>
    </row>
    <row r="6" spans="1:14" x14ac:dyDescent="0.15">
      <c r="A6" s="13"/>
      <c r="B6" s="39">
        <f>IF(相手LP確認!D6=相手LP確認!$E$19,10,IF(相手LP確認!D6=相手LP確認!$E$20,40,IF(相手LP確認!D6=相手LP確認!$E$21,20,)))</f>
        <v>0</v>
      </c>
      <c r="C6" s="39">
        <f>IF(相手LP確認!E6=相手LP確認!$E$23,20,)</f>
        <v>0</v>
      </c>
      <c r="D6" s="39">
        <f>IF(相手LP確認!F6=相手LP確認!$E$19,10,IF(相手LP確認!F6=相手LP確認!$E$20,40,IF(相手LP確認!F6=相手LP確認!$E$21,20,)))</f>
        <v>0</v>
      </c>
      <c r="E6" s="39">
        <f>IF(相手LP確認!G6=相手LP確認!$E$23,20,)</f>
        <v>0</v>
      </c>
      <c r="F6" s="39">
        <f>IF(相手LP確認!H6=相手LP確認!$E$19,10,IF(相手LP確認!H6=相手LP確認!$E$20,40,IF(相手LP確認!H6=相手LP確認!$E$21,20,)))</f>
        <v>0</v>
      </c>
      <c r="G6" s="40">
        <f>IF(相手LP確認!I6=相手LP確認!$E$23,20,)</f>
        <v>0</v>
      </c>
      <c r="H6" s="40">
        <f>IF(相手LP確認!J6=相手LP確認!$E$19,10,IF(相手LP確認!J6=相手LP確認!$E$20,40,IF(相手LP確認!J6=相手LP確認!$E$21,20,)))</f>
        <v>0</v>
      </c>
      <c r="I6" s="39">
        <f>IF(相手LP確認!K6=相手LP確認!$E$23,20,)</f>
        <v>0</v>
      </c>
      <c r="J6" s="39">
        <f>IF(相手LP確認!L6=相手LP確認!$E$19,10,IF(相手LP確認!L6=相手LP確認!$E$20,40,IF(相手LP確認!L6=相手LP確認!$E$21,20,)))</f>
        <v>0</v>
      </c>
      <c r="K6" s="39">
        <f>IF(相手LP確認!M6=相手LP確認!$E$23,20,)</f>
        <v>0</v>
      </c>
      <c r="L6" s="39">
        <f t="shared" si="0"/>
        <v>0</v>
      </c>
    </row>
    <row r="7" spans="1:14" x14ac:dyDescent="0.15">
      <c r="A7" s="13"/>
      <c r="B7" s="39"/>
      <c r="C7" s="39"/>
      <c r="D7" s="39"/>
      <c r="E7" s="39"/>
      <c r="F7" s="39"/>
      <c r="G7" s="40"/>
      <c r="H7" s="40"/>
      <c r="I7" s="39"/>
      <c r="J7" s="39"/>
      <c r="K7" s="39"/>
      <c r="L7" s="39"/>
    </row>
    <row r="8" spans="1:14" x14ac:dyDescent="0.15">
      <c r="A8" s="13"/>
      <c r="B8" s="39">
        <f>IF(相手LP確認!D8=相手LP確認!$E$19,10,IF(相手LP確認!D8=相手LP確認!$E$20,40,IF(相手LP確認!D8=相手LP確認!$E$21,20,)))</f>
        <v>0</v>
      </c>
      <c r="C8" s="39">
        <f>IF(相手LP確認!E8=相手LP確認!$E$23,20,)</f>
        <v>0</v>
      </c>
      <c r="D8" s="39">
        <f>IF(相手LP確認!F8=相手LP確認!$E$19,10,IF(相手LP確認!F8=相手LP確認!$E$20,40,IF(相手LP確認!F8=相手LP確認!$E$21,20,)))</f>
        <v>0</v>
      </c>
      <c r="E8" s="39">
        <f>IF(相手LP確認!G8=相手LP確認!$E$23,20,)</f>
        <v>0</v>
      </c>
      <c r="F8" s="39">
        <f>IF(相手LP確認!H8=相手LP確認!$E$19,10,IF(相手LP確認!H8=相手LP確認!$E$20,40,IF(相手LP確認!H8=相手LP確認!$E$21,20,)))</f>
        <v>0</v>
      </c>
      <c r="G8" s="40">
        <f>IF(相手LP確認!I8=相手LP確認!$E$23,20,)</f>
        <v>0</v>
      </c>
      <c r="H8" s="40">
        <f>IF(相手LP確認!J8=相手LP確認!$E$19,10,IF(相手LP確認!J8=相手LP確認!$E$20,40,IF(相手LP確認!J8=相手LP確認!$E$21,20,)))</f>
        <v>0</v>
      </c>
      <c r="I8" s="39">
        <f>IF(相手LP確認!K8=相手LP確認!$E$23,20,)</f>
        <v>0</v>
      </c>
      <c r="J8" s="39">
        <f>IF(相手LP確認!L8=相手LP確認!$E$19,10,IF(相手LP確認!L8=相手LP確認!$E$20,40,IF(相手LP確認!L8=相手LP確認!$E$21,20,)))</f>
        <v>0</v>
      </c>
      <c r="K8" s="39">
        <f>IF(相手LP確認!M8=相手LP確認!$E$23,20,)</f>
        <v>0</v>
      </c>
      <c r="L8" s="39">
        <f t="shared" si="0"/>
        <v>0</v>
      </c>
    </row>
    <row r="9" spans="1:14" x14ac:dyDescent="0.15">
      <c r="A9" s="13"/>
      <c r="B9" s="39"/>
      <c r="C9" s="39"/>
      <c r="D9" s="39"/>
      <c r="E9" s="39"/>
      <c r="F9" s="39"/>
      <c r="G9" s="40"/>
      <c r="H9" s="40"/>
      <c r="I9" s="39"/>
      <c r="J9" s="39"/>
      <c r="K9" s="39"/>
      <c r="L9" s="39"/>
    </row>
    <row r="10" spans="1:14" x14ac:dyDescent="0.15">
      <c r="A10" s="13"/>
      <c r="B10" s="39">
        <f>IF(相手LP確認!D10=相手LP確認!$E$19,10,IF(相手LP確認!D10=相手LP確認!$E$20,40,IF(相手LP確認!D10=相手LP確認!$E$21,20,)))</f>
        <v>0</v>
      </c>
      <c r="C10" s="39">
        <f>IF(相手LP確認!E10=相手LP確認!$E$23,20,)</f>
        <v>0</v>
      </c>
      <c r="D10" s="39">
        <f>IF(相手LP確認!F10=相手LP確認!$E$19,10,IF(相手LP確認!F10=相手LP確認!$E$20,40,IF(相手LP確認!F10=相手LP確認!$E$21,20,)))</f>
        <v>0</v>
      </c>
      <c r="E10" s="39">
        <f>IF(相手LP確認!G10=相手LP確認!$E$23,20,)</f>
        <v>0</v>
      </c>
      <c r="F10" s="39">
        <f>IF(相手LP確認!H10=相手LP確認!$E$19,10,IF(相手LP確認!H10=相手LP確認!$E$20,40,IF(相手LP確認!H10=相手LP確認!$E$21,20,)))</f>
        <v>0</v>
      </c>
      <c r="G10" s="40">
        <f>IF(相手LP確認!I10=相手LP確認!$E$23,20,)</f>
        <v>0</v>
      </c>
      <c r="H10" s="40">
        <f>IF(相手LP確認!J10=相手LP確認!$E$19,10,IF(相手LP確認!J10=相手LP確認!$E$20,40,IF(相手LP確認!J10=相手LP確認!$E$21,20,)))</f>
        <v>0</v>
      </c>
      <c r="I10" s="39">
        <f>IF(相手LP確認!K10=相手LP確認!$E$23,20,)</f>
        <v>0</v>
      </c>
      <c r="J10" s="39">
        <f>IF(相手LP確認!L10=相手LP確認!$E$19,10,IF(相手LP確認!L10=相手LP確認!$E$20,40,IF(相手LP確認!L10=相手LP確認!$E$21,20,)))</f>
        <v>0</v>
      </c>
      <c r="K10" s="39">
        <f>IF(相手LP確認!M10=相手LP確認!$E$23,20,)</f>
        <v>0</v>
      </c>
      <c r="L10" s="39">
        <f t="shared" si="0"/>
        <v>0</v>
      </c>
    </row>
    <row r="11" spans="1:14" x14ac:dyDescent="0.15">
      <c r="A11" s="13"/>
      <c r="B11" s="39"/>
      <c r="C11" s="39"/>
      <c r="D11" s="39"/>
      <c r="E11" s="39"/>
      <c r="F11" s="39"/>
      <c r="G11" s="40"/>
      <c r="H11" s="40"/>
      <c r="I11" s="39"/>
      <c r="J11" s="39"/>
      <c r="K11" s="39"/>
      <c r="L11" s="39"/>
    </row>
    <row r="12" spans="1:14" x14ac:dyDescent="0.15">
      <c r="A12" s="13"/>
      <c r="B12" s="39">
        <f>IF(相手LP確認!D12=相手LP確認!$E$19,10,IF(相手LP確認!D12=相手LP確認!$E$20,40,IF(相手LP確認!D12=相手LP確認!$E$21,20,)))</f>
        <v>0</v>
      </c>
      <c r="C12" s="39">
        <f>IF(相手LP確認!E12=相手LP確認!$E$23,20,)</f>
        <v>0</v>
      </c>
      <c r="D12" s="39">
        <f>IF(相手LP確認!F12=相手LP確認!$E$19,10,IF(相手LP確認!F12=相手LP確認!$E$20,40,IF(相手LP確認!F12=相手LP確認!$E$21,20,)))</f>
        <v>0</v>
      </c>
      <c r="E12" s="39">
        <f>IF(相手LP確認!G12=相手LP確認!$E$23,20,)</f>
        <v>0</v>
      </c>
      <c r="F12" s="39">
        <f>IF(相手LP確認!H12=相手LP確認!$E$19,10,IF(相手LP確認!H12=相手LP確認!$E$20,40,IF(相手LP確認!H12=相手LP確認!$E$21,20,)))</f>
        <v>0</v>
      </c>
      <c r="G12" s="40">
        <f>IF(相手LP確認!I12=相手LP確認!$E$23,20,)</f>
        <v>0</v>
      </c>
      <c r="H12" s="40">
        <f>IF(相手LP確認!J12=相手LP確認!$E$19,10,IF(相手LP確認!J12=相手LP確認!$E$20,40,IF(相手LP確認!J12=相手LP確認!$E$21,20,)))</f>
        <v>0</v>
      </c>
      <c r="I12" s="39">
        <f>IF(相手LP確認!K12=相手LP確認!$E$23,20,)</f>
        <v>0</v>
      </c>
      <c r="J12" s="39">
        <f>IF(相手LP確認!L12=相手LP確認!$E$19,10,IF(相手LP確認!L12=相手LP確認!$E$20,40,IF(相手LP確認!L12=相手LP確認!$E$21,20,)))</f>
        <v>0</v>
      </c>
      <c r="K12" s="39">
        <f>IF(相手LP確認!M12=相手LP確認!$E$23,20,)</f>
        <v>0</v>
      </c>
      <c r="L12" s="39">
        <f t="shared" si="0"/>
        <v>0</v>
      </c>
    </row>
    <row r="13" spans="1:14" x14ac:dyDescent="0.15">
      <c r="A13" s="13"/>
      <c r="B13" s="37"/>
      <c r="C13" s="37"/>
      <c r="D13" s="37"/>
      <c r="E13" s="37"/>
      <c r="F13" s="37"/>
      <c r="G13" s="41"/>
      <c r="H13" s="41"/>
      <c r="I13" s="37"/>
      <c r="J13" s="37"/>
      <c r="K13" s="37"/>
      <c r="L13" s="37"/>
    </row>
    <row r="14" spans="1:14" x14ac:dyDescent="0.15">
      <c r="B14" s="45"/>
      <c r="C14" s="44"/>
      <c r="D14" s="44"/>
      <c r="E14" s="44"/>
      <c r="F14" s="44"/>
      <c r="G14" s="44"/>
      <c r="H14" s="44"/>
      <c r="I14" s="44"/>
      <c r="J14" s="44"/>
      <c r="K14" s="44"/>
      <c r="L14" s="46"/>
    </row>
  </sheetData>
  <sheetProtection algorithmName="SHA-512" hashValue="PxTDRvvjnsUDU6aGN6bqNzbL8/dmcPlLst9UjV/fISd0f3VwOOojWkD3j8DYaX2+5PiJXIuaVPn2KDLTEWAgIw==" saltValue="RbMB7uzZjuyZwXBC8ScDuA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相手メンバー</vt:lpstr>
      <vt:lpstr>相手LP確認</vt:lpstr>
      <vt:lpstr>bd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2015-05-21T21:45:54Z</dcterms:created>
  <dcterms:modified xsi:type="dcterms:W3CDTF">2015-06-30T07:32:49Z</dcterms:modified>
</cp:coreProperties>
</file>