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0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　</author>
  </authors>
  <commentList>
    <comment ref="A6" authorId="0">
      <text>
        <r>
          <rPr>
            <b/>
            <sz val="9"/>
            <rFont val="ＭＳ Ｐゴシック"/>
            <family val="3"/>
          </rPr>
          <t>国内全施設の犬士・I=D等
評価が異なるものは
行追加で記載</t>
        </r>
      </text>
    </comment>
    <comment ref="G11" authorId="0">
      <text>
        <r>
          <rPr>
            <b/>
            <sz val="9"/>
            <rFont val="ＭＳ Ｐゴシック"/>
            <family val="3"/>
          </rPr>
          <t>施設自体のシフト効果
警察署：治安維持能力＋５
など</t>
        </r>
      </text>
    </comment>
    <comment ref="H11" authorId="0">
      <text>
        <r>
          <rPr>
            <b/>
            <sz val="9"/>
            <rFont val="ＭＳ Ｐゴシック"/>
            <family val="3"/>
          </rPr>
          <t>併設施設によるシフト
警察署：（同じ国に併設されている交番一つあたり）治安維持能力、評価＋２
など</t>
        </r>
      </text>
    </comment>
    <comment ref="G20" authorId="0">
      <text>
        <r>
          <rPr>
            <b/>
            <sz val="9"/>
            <rFont val="ＭＳ Ｐゴシック"/>
            <family val="3"/>
          </rPr>
          <t>街灯はシフト効果が
かからないため
別加算</t>
        </r>
      </text>
    </comment>
  </commentList>
</comments>
</file>

<file path=xl/sharedStrings.xml><?xml version="1.0" encoding="utf-8"?>
<sst xmlns="http://schemas.openxmlformats.org/spreadsheetml/2006/main" count="27" uniqueCount="22">
  <si>
    <t>交番</t>
  </si>
  <si>
    <t>個数</t>
  </si>
  <si>
    <t>警察署</t>
  </si>
  <si>
    <t>消防署</t>
  </si>
  <si>
    <t>街灯</t>
  </si>
  <si>
    <t>犬士評価</t>
  </si>
  <si>
    <t>RD</t>
  </si>
  <si>
    <t>施設シフト</t>
  </si>
  <si>
    <t>評価</t>
  </si>
  <si>
    <t>配置犬士</t>
  </si>
  <si>
    <t>シフト合計</t>
  </si>
  <si>
    <t>RD（端数丸めなし※個数1用）</t>
  </si>
  <si>
    <t>シフト結果</t>
  </si>
  <si>
    <t>　＋街灯RD</t>
  </si>
  <si>
    <t>合計評価</t>
  </si>
  <si>
    <t>評価合計（交番、犬士等）RD／評価</t>
  </si>
  <si>
    <t>　RD</t>
  </si>
  <si>
    <t>併設施設シフト</t>
  </si>
  <si>
    <t>　その他</t>
  </si>
  <si>
    <t>治安評価</t>
  </si>
  <si>
    <t>治安維持能力○</t>
  </si>
  <si>
    <t>評価シフト（治安維持能力＋○）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</si>
</sst>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0"/>
    </font>
    <font>
      <sz val="10"/>
      <color indexed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right"/>
    </xf>
    <xf numFmtId="0" fontId="0" fillId="5" borderId="2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1" sqref="B1"/>
    </sheetView>
  </sheetViews>
  <sheetFormatPr defaultColWidth="9.140625" defaultRowHeight="12"/>
  <cols>
    <col min="1" max="1" width="13.140625" style="0" bestFit="1" customWidth="1"/>
    <col min="2" max="2" width="5.421875" style="0" bestFit="1" customWidth="1"/>
    <col min="4" max="4" width="5.7109375" style="0" bestFit="1" customWidth="1"/>
    <col min="5" max="5" width="9.140625" style="0" customWidth="1"/>
    <col min="6" max="6" width="5.421875" style="0" bestFit="1" customWidth="1"/>
    <col min="7" max="7" width="11.00390625" style="0" bestFit="1" customWidth="1"/>
    <col min="8" max="8" width="13.8515625" style="0" bestFit="1" customWidth="1"/>
    <col min="12" max="12" width="11.00390625" style="0" bestFit="1" customWidth="1"/>
  </cols>
  <sheetData>
    <row r="1" ht="12">
      <c r="A1" s="11" t="s">
        <v>19</v>
      </c>
    </row>
    <row r="2" s="11" customFormat="1" ht="12"/>
    <row r="3" ht="12">
      <c r="A3" s="10" t="s">
        <v>20</v>
      </c>
    </row>
    <row r="4" spans="1:6" ht="12">
      <c r="A4" s="4"/>
      <c r="B4" s="4" t="s">
        <v>1</v>
      </c>
      <c r="C4" s="4" t="s">
        <v>5</v>
      </c>
      <c r="D4" s="4" t="s">
        <v>6</v>
      </c>
      <c r="E4" s="4" t="s">
        <v>11</v>
      </c>
      <c r="F4" s="4" t="s">
        <v>8</v>
      </c>
    </row>
    <row r="5" spans="1:6" ht="12">
      <c r="A5" s="12" t="s">
        <v>0</v>
      </c>
      <c r="B5" s="4">
        <v>2</v>
      </c>
      <c r="C5" s="5"/>
      <c r="D5" s="8">
        <f>IF(ISBLANK(B5),0,ROUND((1.2^(5)),1)*B5)</f>
        <v>5</v>
      </c>
      <c r="E5" s="8">
        <f>IF(ISBLANK(B5),0,(1.2^(5))*B5)</f>
        <v>4.97664</v>
      </c>
      <c r="F5" s="8">
        <f>IF(B5=0,0,IF(B5&lt;&gt;1,INT(LOG(D5,1.2)),INT(LOG(E5,1.2))))</f>
        <v>8</v>
      </c>
    </row>
    <row r="6" spans="1:6" ht="12">
      <c r="A6" s="4" t="s">
        <v>9</v>
      </c>
      <c r="B6" s="4">
        <v>2</v>
      </c>
      <c r="C6" s="4">
        <v>7</v>
      </c>
      <c r="D6" s="8">
        <f>IF(ISBLANK(B6),0,ROUND((1.2^(C6)),1)*B6)</f>
        <v>7.2</v>
      </c>
      <c r="E6" s="8">
        <f>IF(ISBLANK(B6),0,(1.2^(C6))*B6)</f>
        <v>7.166361599999999</v>
      </c>
      <c r="F6" s="8">
        <f>IF(B6=0,0,IF(B6&lt;&gt;1,INT(LOG(D6,1.2)),INT(LOG(E6,1.2))))</f>
        <v>10</v>
      </c>
    </row>
    <row r="7" spans="1:6" ht="12">
      <c r="A7" s="4" t="s">
        <v>18</v>
      </c>
      <c r="B7" s="4"/>
      <c r="C7" s="4"/>
      <c r="D7" s="8">
        <f>IF(ISBLANK(B7),0,ROUND((1.2^(C7)),1)*B7)</f>
        <v>0</v>
      </c>
      <c r="E7" s="8">
        <f>IF(ISBLANK(B7),0,(1.2^(C7))*B7)</f>
        <v>0</v>
      </c>
      <c r="F7" s="8">
        <f>IF(B7=0,0,IF(B7&lt;&gt;1,INT(LOG(D7,1.2)),INT(LOG(E7,1.2))))</f>
        <v>0</v>
      </c>
    </row>
    <row r="8" spans="4:13" s="3" customFormat="1" ht="12">
      <c r="D8" s="7" t="s">
        <v>15</v>
      </c>
      <c r="E8" s="1">
        <f>IF(SUM(B5:B7)&lt;&gt;1,SUM(D5:D7),SUM(E5:E7))</f>
        <v>12.2</v>
      </c>
      <c r="F8" s="1">
        <f>IF(E8=0,0,INT(LOG(E8,1.2)))</f>
        <v>13</v>
      </c>
      <c r="M8"/>
    </row>
    <row r="9" spans="4:13" s="3" customFormat="1" ht="12">
      <c r="D9" s="7"/>
      <c r="M9"/>
    </row>
    <row r="10" spans="1:13" s="3" customFormat="1" ht="12">
      <c r="A10" s="9" t="s">
        <v>21</v>
      </c>
      <c r="I10" s="7"/>
      <c r="M10"/>
    </row>
    <row r="11" spans="1:8" s="3" customFormat="1" ht="12">
      <c r="A11" s="6"/>
      <c r="B11" s="4" t="s">
        <v>1</v>
      </c>
      <c r="C11" s="6"/>
      <c r="D11" s="4" t="s">
        <v>6</v>
      </c>
      <c r="E11" s="4" t="s">
        <v>11</v>
      </c>
      <c r="F11" s="4" t="s">
        <v>8</v>
      </c>
      <c r="G11" s="4" t="s">
        <v>7</v>
      </c>
      <c r="H11" s="4" t="s">
        <v>17</v>
      </c>
    </row>
    <row r="12" spans="1:8" ht="12">
      <c r="A12" s="12" t="s">
        <v>2</v>
      </c>
      <c r="B12" s="4">
        <v>0</v>
      </c>
      <c r="C12" s="5"/>
      <c r="D12" s="4"/>
      <c r="E12" s="4"/>
      <c r="F12" s="4"/>
      <c r="G12" s="8">
        <f>B12*5</f>
        <v>0</v>
      </c>
      <c r="H12" s="8">
        <f>B12*B5*2</f>
        <v>0</v>
      </c>
    </row>
    <row r="13" spans="1:8" ht="12">
      <c r="A13" s="12" t="s">
        <v>3</v>
      </c>
      <c r="B13" s="4">
        <v>1</v>
      </c>
      <c r="C13" s="5"/>
      <c r="D13" s="4"/>
      <c r="E13" s="4"/>
      <c r="F13" s="4"/>
      <c r="G13" s="8">
        <f>B13*5</f>
        <v>5</v>
      </c>
      <c r="H13" s="8">
        <f>B13*B12*5</f>
        <v>0</v>
      </c>
    </row>
    <row r="14" spans="1:8" ht="12">
      <c r="A14" s="4" t="s">
        <v>18</v>
      </c>
      <c r="B14" s="4"/>
      <c r="C14" s="5"/>
      <c r="D14" s="4"/>
      <c r="E14" s="4"/>
      <c r="F14" s="4"/>
      <c r="G14" s="8">
        <f>B14*5</f>
        <v>0</v>
      </c>
      <c r="H14" s="6"/>
    </row>
    <row r="15" spans="1:8" ht="12">
      <c r="A15" s="12" t="s">
        <v>4</v>
      </c>
      <c r="B15" s="4">
        <v>10</v>
      </c>
      <c r="C15" s="5"/>
      <c r="D15" s="8">
        <f>IF(B15=0,0,ROUND((1.2^(1)),1)*B15)</f>
        <v>12</v>
      </c>
      <c r="E15" s="4"/>
      <c r="F15" s="8">
        <f>IF(D15=0,0,INT(LOG(D15,1.2)))</f>
        <v>13</v>
      </c>
      <c r="G15" s="4"/>
      <c r="H15" s="8">
        <f>IF(SUM(B5,B12:B13)&gt;0,B15*1,0)</f>
        <v>10</v>
      </c>
    </row>
    <row r="16" spans="7:8" ht="12">
      <c r="G16" s="7" t="s">
        <v>10</v>
      </c>
      <c r="H16" s="1">
        <f>SUM(G12:H15)</f>
        <v>15</v>
      </c>
    </row>
    <row r="18" spans="7:8" ht="12">
      <c r="G18" t="s">
        <v>12</v>
      </c>
      <c r="H18" s="1">
        <f>F8+H16</f>
        <v>28</v>
      </c>
    </row>
    <row r="19" spans="7:8" ht="12">
      <c r="G19" t="s">
        <v>16</v>
      </c>
      <c r="H19" s="1">
        <f>ROUND((1.2^(H18)),1)</f>
        <v>164.8</v>
      </c>
    </row>
    <row r="20" spans="7:8" ht="12">
      <c r="G20" t="s">
        <v>13</v>
      </c>
      <c r="H20" s="1">
        <f>H19+D15</f>
        <v>176.8</v>
      </c>
    </row>
    <row r="21" ht="12.75" thickBot="1"/>
    <row r="22" spans="7:8" ht="12.75" thickBot="1">
      <c r="G22" t="s">
        <v>14</v>
      </c>
      <c r="H22" s="2">
        <f>INT(LOG(H20,1.2))</f>
        <v>28</v>
      </c>
    </row>
  </sheetData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</cp:lastModifiedBy>
  <dcterms:created xsi:type="dcterms:W3CDTF">2009-06-15T11:25:55Z</dcterms:created>
  <dcterms:modified xsi:type="dcterms:W3CDTF">2009-06-15T13:14:27Z</dcterms:modified>
  <cp:category/>
  <cp:version/>
  <cp:contentType/>
  <cp:contentStatus/>
</cp:coreProperties>
</file>